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Гл.бух\Бюджет 2021-2022-2023-2024\НОВАЯ МП  2023-2027\изм.4\"/>
    </mc:Choice>
  </mc:AlternateContent>
  <bookViews>
    <workbookView xWindow="0" yWindow="0" windowWidth="28800" windowHeight="11265"/>
  </bookViews>
  <sheets>
    <sheet name="Лист1" sheetId="1" r:id="rId1"/>
    <sheet name="Лист2" sheetId="2" state="hidden" r:id="rId2"/>
    <sheet name="Лист3" sheetId="3" state="hidden" r:id="rId3"/>
  </sheets>
  <definedNames>
    <definedName name="_xlnm.Print_Titles" localSheetId="0">Лист1!$10:$11</definedName>
    <definedName name="_xlnm.Print_Titles" localSheetId="1">Лист2!$10:$11</definedName>
  </definedNames>
  <calcPr calcId="162913"/>
</workbook>
</file>

<file path=xl/calcChain.xml><?xml version="1.0" encoding="utf-8"?>
<calcChain xmlns="http://schemas.openxmlformats.org/spreadsheetml/2006/main">
  <c r="I99" i="1" l="1"/>
  <c r="H99" i="1"/>
  <c r="G99" i="1"/>
  <c r="I102" i="1"/>
  <c r="I101" i="1" s="1"/>
  <c r="I100" i="1" s="1"/>
  <c r="H102" i="1"/>
  <c r="H101" i="1" s="1"/>
  <c r="H100" i="1" s="1"/>
  <c r="G102" i="1"/>
  <c r="G101" i="1" s="1"/>
  <c r="G100" i="1" s="1"/>
  <c r="F102" i="1"/>
  <c r="F101" i="1" s="1"/>
  <c r="F100" i="1" s="1"/>
  <c r="F49" i="1"/>
  <c r="J50" i="1" l="1"/>
  <c r="J51" i="1"/>
  <c r="J52" i="1"/>
  <c r="J160" i="1" l="1"/>
  <c r="J161" i="1"/>
  <c r="J162" i="1"/>
  <c r="J165" i="1"/>
  <c r="J166" i="1"/>
  <c r="J167" i="1"/>
  <c r="G164" i="1"/>
  <c r="G163" i="1" s="1"/>
  <c r="H164" i="1"/>
  <c r="H163" i="1" s="1"/>
  <c r="I164" i="1"/>
  <c r="I163" i="1" s="1"/>
  <c r="F164" i="1"/>
  <c r="J190" i="1"/>
  <c r="J191" i="1"/>
  <c r="J192" i="1"/>
  <c r="J193" i="1"/>
  <c r="J195" i="1"/>
  <c r="J196" i="1"/>
  <c r="J197" i="1"/>
  <c r="J198" i="1"/>
  <c r="G194" i="1"/>
  <c r="H194" i="1"/>
  <c r="I194" i="1"/>
  <c r="F194" i="1"/>
  <c r="G169" i="1"/>
  <c r="H169" i="1"/>
  <c r="I169" i="1"/>
  <c r="F169" i="1"/>
  <c r="F125" i="1"/>
  <c r="F89" i="1"/>
  <c r="G89" i="1"/>
  <c r="H89" i="1"/>
  <c r="I89" i="1"/>
  <c r="J102" i="1"/>
  <c r="J101" i="1"/>
  <c r="J100" i="1"/>
  <c r="J99" i="1"/>
  <c r="I98" i="1"/>
  <c r="H98" i="1"/>
  <c r="G98" i="1"/>
  <c r="F98" i="1"/>
  <c r="J90" i="1"/>
  <c r="J91" i="1"/>
  <c r="J92" i="1"/>
  <c r="F59" i="1"/>
  <c r="J98" i="1" l="1"/>
  <c r="I88" i="1"/>
  <c r="I49" i="1"/>
  <c r="I48" i="1" s="1"/>
  <c r="H88" i="1"/>
  <c r="H49" i="1"/>
  <c r="H48" i="1" s="1"/>
  <c r="J194" i="1"/>
  <c r="G88" i="1"/>
  <c r="G49" i="1"/>
  <c r="G48" i="1" s="1"/>
  <c r="F88" i="1"/>
  <c r="J88" i="1" s="1"/>
  <c r="J164" i="1"/>
  <c r="F163" i="1"/>
  <c r="J163" i="1" s="1"/>
  <c r="J89" i="1"/>
  <c r="G139" i="1"/>
  <c r="H139" i="1"/>
  <c r="I139" i="1"/>
  <c r="J49" i="1" l="1"/>
  <c r="F48" i="1"/>
  <c r="J48" i="1"/>
  <c r="E169" i="1"/>
  <c r="E139" i="1" s="1"/>
  <c r="F154" i="1" l="1"/>
  <c r="G154" i="1"/>
  <c r="H154" i="1"/>
  <c r="I154" i="1"/>
  <c r="F149" i="1"/>
  <c r="G149" i="1"/>
  <c r="G134" i="1" s="1"/>
  <c r="H149" i="1"/>
  <c r="I149" i="1"/>
  <c r="I134" i="1" s="1"/>
  <c r="E149" i="1"/>
  <c r="H134" i="1" l="1"/>
  <c r="J22" i="1"/>
  <c r="J24" i="1"/>
  <c r="J27" i="1"/>
  <c r="J30" i="1"/>
  <c r="J31" i="1"/>
  <c r="J32" i="1"/>
  <c r="J35" i="1"/>
  <c r="J36" i="1"/>
  <c r="J37" i="1"/>
  <c r="J40" i="1"/>
  <c r="J41" i="1"/>
  <c r="J42" i="1"/>
  <c r="J57" i="1"/>
  <c r="J60" i="1"/>
  <c r="J61" i="1"/>
  <c r="J62" i="1"/>
  <c r="J64" i="1"/>
  <c r="J67" i="1"/>
  <c r="J69" i="1"/>
  <c r="J70" i="1"/>
  <c r="J71" i="1"/>
  <c r="J72" i="1"/>
  <c r="J74" i="1"/>
  <c r="J75" i="1"/>
  <c r="J76" i="1"/>
  <c r="J77" i="1"/>
  <c r="J82" i="1"/>
  <c r="J87" i="1"/>
  <c r="J94" i="1"/>
  <c r="J95" i="1"/>
  <c r="J96" i="1"/>
  <c r="J97" i="1"/>
  <c r="J104" i="1"/>
  <c r="J105" i="1"/>
  <c r="J106" i="1"/>
  <c r="J107" i="1"/>
  <c r="J116" i="1"/>
  <c r="J117" i="1"/>
  <c r="J124" i="1"/>
  <c r="J125" i="1"/>
  <c r="J126" i="1"/>
  <c r="J127" i="1"/>
  <c r="J129" i="1"/>
  <c r="J130" i="1"/>
  <c r="J131" i="1"/>
  <c r="J132" i="1"/>
  <c r="J135" i="1"/>
  <c r="J136" i="1"/>
  <c r="J137" i="1"/>
  <c r="J140" i="1"/>
  <c r="J141" i="1"/>
  <c r="J142" i="1"/>
  <c r="J143" i="1"/>
  <c r="J144" i="1"/>
  <c r="J145" i="1"/>
  <c r="J146" i="1"/>
  <c r="J147" i="1"/>
  <c r="J149" i="1"/>
  <c r="J150" i="1"/>
  <c r="J151" i="1"/>
  <c r="J152" i="1"/>
  <c r="J155" i="1"/>
  <c r="J156" i="1"/>
  <c r="J157" i="1"/>
  <c r="J168" i="1"/>
  <c r="J170" i="1"/>
  <c r="J171" i="1"/>
  <c r="J172" i="1"/>
  <c r="J173" i="1"/>
  <c r="J174" i="1"/>
  <c r="J175" i="1"/>
  <c r="J176" i="1"/>
  <c r="J177" i="1"/>
  <c r="J178" i="1"/>
  <c r="J180" i="1"/>
  <c r="J181" i="1"/>
  <c r="J182" i="1"/>
  <c r="J183" i="1"/>
  <c r="J185" i="1"/>
  <c r="J186" i="1"/>
  <c r="J187" i="1"/>
  <c r="J188" i="1"/>
  <c r="J201" i="1"/>
  <c r="J202" i="1"/>
  <c r="J203" i="1"/>
  <c r="J206" i="1"/>
  <c r="J207" i="1"/>
  <c r="J208" i="1"/>
  <c r="J210" i="1"/>
  <c r="J211" i="1"/>
  <c r="J212" i="1"/>
  <c r="J213" i="1"/>
  <c r="J215" i="1"/>
  <c r="J216" i="1"/>
  <c r="J217" i="1"/>
  <c r="J218" i="1"/>
  <c r="F128" i="1"/>
  <c r="G128" i="1"/>
  <c r="H128" i="1"/>
  <c r="I128" i="1"/>
  <c r="E128" i="1"/>
  <c r="F122" i="1"/>
  <c r="F112" i="1" s="1"/>
  <c r="G122" i="1"/>
  <c r="G112" i="1" s="1"/>
  <c r="H122" i="1"/>
  <c r="H112" i="1" s="1"/>
  <c r="I122" i="1"/>
  <c r="I47" i="1" s="1"/>
  <c r="I17" i="1" s="1"/>
  <c r="E122" i="1"/>
  <c r="F121" i="1"/>
  <c r="F46" i="1" s="1"/>
  <c r="G121" i="1"/>
  <c r="G46" i="1" s="1"/>
  <c r="H121" i="1"/>
  <c r="H111" i="1" s="1"/>
  <c r="I121" i="1"/>
  <c r="I46" i="1" s="1"/>
  <c r="E121" i="1"/>
  <c r="E46" i="1" s="1"/>
  <c r="F120" i="1"/>
  <c r="G120" i="1"/>
  <c r="G45" i="1" s="1"/>
  <c r="H120" i="1"/>
  <c r="H45" i="1" s="1"/>
  <c r="I120" i="1"/>
  <c r="I45" i="1" s="1"/>
  <c r="E120" i="1"/>
  <c r="E45" i="1" s="1"/>
  <c r="F119" i="1"/>
  <c r="F44" i="1" s="1"/>
  <c r="G119" i="1"/>
  <c r="G44" i="1" s="1"/>
  <c r="H119" i="1"/>
  <c r="H44" i="1" s="1"/>
  <c r="I119" i="1"/>
  <c r="I44" i="1" s="1"/>
  <c r="E119" i="1"/>
  <c r="E44" i="1" s="1"/>
  <c r="I112" i="1"/>
  <c r="E111" i="1" l="1"/>
  <c r="J122" i="1"/>
  <c r="E112" i="1"/>
  <c r="J112" i="1" s="1"/>
  <c r="J128" i="1"/>
  <c r="I111" i="1"/>
  <c r="G47" i="1"/>
  <c r="G17" i="1" s="1"/>
  <c r="J120" i="1"/>
  <c r="F47" i="1"/>
  <c r="F17" i="1" s="1"/>
  <c r="J119" i="1"/>
  <c r="F118" i="1"/>
  <c r="J121" i="1"/>
  <c r="E47" i="1"/>
  <c r="E43" i="1" s="1"/>
  <c r="G118" i="1"/>
  <c r="I118" i="1"/>
  <c r="H46" i="1"/>
  <c r="J46" i="1" s="1"/>
  <c r="H47" i="1"/>
  <c r="H17" i="1" s="1"/>
  <c r="F45" i="1"/>
  <c r="J45" i="1" s="1"/>
  <c r="I43" i="1"/>
  <c r="G111" i="1"/>
  <c r="F111" i="1"/>
  <c r="J111" i="1" s="1"/>
  <c r="E118" i="1"/>
  <c r="H118" i="1"/>
  <c r="E66" i="1"/>
  <c r="F85" i="1"/>
  <c r="G85" i="1"/>
  <c r="H85" i="1"/>
  <c r="I85" i="1"/>
  <c r="E85" i="1"/>
  <c r="F86" i="1"/>
  <c r="G86" i="1"/>
  <c r="H86" i="1"/>
  <c r="I86" i="1"/>
  <c r="E86" i="1"/>
  <c r="J85" i="1" l="1"/>
  <c r="J118" i="1"/>
  <c r="G43" i="1"/>
  <c r="J86" i="1"/>
  <c r="E17" i="1"/>
  <c r="J17" i="1" s="1"/>
  <c r="J47" i="1"/>
  <c r="E21" i="1"/>
  <c r="F43" i="1"/>
  <c r="J44" i="1"/>
  <c r="E56" i="1"/>
  <c r="J66" i="1"/>
  <c r="H43" i="1"/>
  <c r="D17" i="2"/>
  <c r="E17" i="2"/>
  <c r="F17" i="2"/>
  <c r="G17" i="2"/>
  <c r="H17" i="2"/>
  <c r="E14" i="2"/>
  <c r="F14" i="2"/>
  <c r="G14" i="2"/>
  <c r="H14" i="2"/>
  <c r="D14" i="2"/>
  <c r="E19" i="2"/>
  <c r="E18" i="2" s="1"/>
  <c r="F19" i="2"/>
  <c r="G19" i="2"/>
  <c r="G18" i="2" s="1"/>
  <c r="H19" i="2"/>
  <c r="D19" i="2"/>
  <c r="D18" i="2" s="1"/>
  <c r="E23" i="2"/>
  <c r="E22" i="2" s="1"/>
  <c r="F23" i="2"/>
  <c r="F22" i="2" s="1"/>
  <c r="G23" i="2"/>
  <c r="G22" i="2" s="1"/>
  <c r="H23" i="2"/>
  <c r="H22" i="2" s="1"/>
  <c r="D23" i="2"/>
  <c r="D22" i="2" s="1"/>
  <c r="E27" i="2"/>
  <c r="E26" i="2" s="1"/>
  <c r="F27" i="2"/>
  <c r="F26" i="2" s="1"/>
  <c r="G27" i="2"/>
  <c r="G26" i="2" s="1"/>
  <c r="H27" i="2"/>
  <c r="H26" i="2" s="1"/>
  <c r="D27" i="2"/>
  <c r="D26" i="2" s="1"/>
  <c r="E34" i="2"/>
  <c r="F34" i="2"/>
  <c r="G34" i="2"/>
  <c r="H34" i="2"/>
  <c r="D34" i="2"/>
  <c r="E33" i="2"/>
  <c r="E16" i="2" s="1"/>
  <c r="F33" i="2"/>
  <c r="F16" i="2" s="1"/>
  <c r="G33" i="2"/>
  <c r="G16" i="2" s="1"/>
  <c r="H33" i="2"/>
  <c r="H16" i="2" s="1"/>
  <c r="D33" i="2"/>
  <c r="D16" i="2" s="1"/>
  <c r="E32" i="2"/>
  <c r="E15" i="2" s="1"/>
  <c r="F32" i="2"/>
  <c r="F15" i="2" s="1"/>
  <c r="G32" i="2"/>
  <c r="G15" i="2" s="1"/>
  <c r="H32" i="2"/>
  <c r="H15" i="2" s="1"/>
  <c r="D32" i="2"/>
  <c r="D15" i="2" s="1"/>
  <c r="E31" i="2"/>
  <c r="F31" i="2"/>
  <c r="G31" i="2"/>
  <c r="H31" i="2"/>
  <c r="D31" i="2"/>
  <c r="E30" i="2"/>
  <c r="F30" i="2"/>
  <c r="G30" i="2"/>
  <c r="H30" i="2"/>
  <c r="D30" i="2"/>
  <c r="I20" i="2"/>
  <c r="I21" i="2"/>
  <c r="I24" i="2"/>
  <c r="I25" i="2"/>
  <c r="I28" i="2"/>
  <c r="I35" i="2"/>
  <c r="I36" i="2"/>
  <c r="I37" i="2"/>
  <c r="I38" i="2"/>
  <c r="I39" i="2"/>
  <c r="I42" i="2"/>
  <c r="I43" i="2"/>
  <c r="E41" i="2"/>
  <c r="E40" i="2" s="1"/>
  <c r="F41" i="2"/>
  <c r="F40" i="2" s="1"/>
  <c r="G41" i="2"/>
  <c r="G40" i="2" s="1"/>
  <c r="H41" i="2"/>
  <c r="H40" i="2" s="1"/>
  <c r="D41" i="2"/>
  <c r="F39" i="1"/>
  <c r="F38" i="1" s="1"/>
  <c r="G39" i="1"/>
  <c r="G38" i="1" s="1"/>
  <c r="H39" i="1"/>
  <c r="H38" i="1" s="1"/>
  <c r="I39" i="1"/>
  <c r="I38" i="1" s="1"/>
  <c r="F65" i="1"/>
  <c r="F25" i="1" s="1"/>
  <c r="F23" i="1" s="1"/>
  <c r="G65" i="1"/>
  <c r="G25" i="1" s="1"/>
  <c r="G23" i="1" s="1"/>
  <c r="H65" i="1"/>
  <c r="H63" i="1" s="1"/>
  <c r="I65" i="1"/>
  <c r="I63" i="1" s="1"/>
  <c r="E65" i="1"/>
  <c r="G59" i="1"/>
  <c r="G58" i="1" s="1"/>
  <c r="H59" i="1"/>
  <c r="H58" i="1" s="1"/>
  <c r="I59" i="1"/>
  <c r="I54" i="1" s="1"/>
  <c r="E59" i="1"/>
  <c r="F68" i="1"/>
  <c r="G68" i="1"/>
  <c r="H68" i="1"/>
  <c r="I68" i="1"/>
  <c r="E68" i="1"/>
  <c r="F73" i="1"/>
  <c r="G73" i="1"/>
  <c r="H73" i="1"/>
  <c r="I73" i="1"/>
  <c r="E73" i="1"/>
  <c r="F81" i="1"/>
  <c r="G21" i="1"/>
  <c r="G16" i="1" s="1"/>
  <c r="H21" i="1"/>
  <c r="H16" i="1" s="1"/>
  <c r="I21" i="1"/>
  <c r="I16" i="1" s="1"/>
  <c r="F80" i="1"/>
  <c r="H80" i="1"/>
  <c r="I93" i="1"/>
  <c r="H93" i="1"/>
  <c r="G93" i="1"/>
  <c r="F84" i="1"/>
  <c r="F79" i="1" s="1"/>
  <c r="E84" i="1"/>
  <c r="F103" i="1"/>
  <c r="G103" i="1"/>
  <c r="E103" i="1"/>
  <c r="H103" i="1"/>
  <c r="I103" i="1"/>
  <c r="G114" i="1"/>
  <c r="G109" i="1" s="1"/>
  <c r="G108" i="1" s="1"/>
  <c r="I114" i="1"/>
  <c r="I109" i="1" s="1"/>
  <c r="F114" i="1"/>
  <c r="F109" i="1" s="1"/>
  <c r="G123" i="1"/>
  <c r="E114" i="1"/>
  <c r="H115" i="1"/>
  <c r="H110" i="1" s="1"/>
  <c r="I115" i="1"/>
  <c r="I110" i="1" s="1"/>
  <c r="G115" i="1"/>
  <c r="G110" i="1" s="1"/>
  <c r="F115" i="1"/>
  <c r="F110" i="1" s="1"/>
  <c r="E115" i="1"/>
  <c r="H138" i="1"/>
  <c r="I138" i="1"/>
  <c r="E138" i="1"/>
  <c r="F29" i="1"/>
  <c r="F28" i="1" s="1"/>
  <c r="G29" i="1"/>
  <c r="G28" i="1" s="1"/>
  <c r="H29" i="1"/>
  <c r="H28" i="1" s="1"/>
  <c r="I29" i="1"/>
  <c r="I28" i="1" s="1"/>
  <c r="E29" i="1"/>
  <c r="F34" i="1"/>
  <c r="G34" i="1"/>
  <c r="G33" i="1" s="1"/>
  <c r="H34" i="1"/>
  <c r="H33" i="1" s="1"/>
  <c r="I34" i="1"/>
  <c r="I33" i="1" s="1"/>
  <c r="E154" i="1"/>
  <c r="F158" i="1"/>
  <c r="G158" i="1"/>
  <c r="H158" i="1"/>
  <c r="I158" i="1"/>
  <c r="E159" i="1"/>
  <c r="J159" i="1" s="1"/>
  <c r="F189" i="1"/>
  <c r="G189" i="1"/>
  <c r="H189" i="1"/>
  <c r="I189" i="1"/>
  <c r="E189" i="1"/>
  <c r="F184" i="1"/>
  <c r="G184" i="1"/>
  <c r="H184" i="1"/>
  <c r="I184" i="1"/>
  <c r="F179" i="1"/>
  <c r="G179" i="1"/>
  <c r="H179" i="1"/>
  <c r="I179" i="1"/>
  <c r="E179" i="1"/>
  <c r="E184" i="1"/>
  <c r="I214" i="1"/>
  <c r="H214" i="1"/>
  <c r="G214" i="1"/>
  <c r="F214" i="1"/>
  <c r="E214" i="1"/>
  <c r="I209" i="1"/>
  <c r="H209" i="1"/>
  <c r="G209" i="1"/>
  <c r="F209" i="1"/>
  <c r="E209" i="1"/>
  <c r="F205" i="1"/>
  <c r="F200" i="1" s="1"/>
  <c r="F199" i="1" s="1"/>
  <c r="G205" i="1"/>
  <c r="G200" i="1" s="1"/>
  <c r="G199" i="1" s="1"/>
  <c r="H205" i="1"/>
  <c r="H204" i="1" s="1"/>
  <c r="I205" i="1"/>
  <c r="I204" i="1" s="1"/>
  <c r="E205" i="1"/>
  <c r="I14" i="2" l="1"/>
  <c r="J189" i="1"/>
  <c r="J43" i="1"/>
  <c r="J214" i="1"/>
  <c r="E25" i="1"/>
  <c r="J65" i="1"/>
  <c r="F13" i="2"/>
  <c r="F12" i="2" s="1"/>
  <c r="E26" i="1"/>
  <c r="J56" i="1"/>
  <c r="E34" i="1"/>
  <c r="J34" i="1" s="1"/>
  <c r="J154" i="1"/>
  <c r="J73" i="1"/>
  <c r="I41" i="2"/>
  <c r="J209" i="1"/>
  <c r="J103" i="1"/>
  <c r="J59" i="1"/>
  <c r="H29" i="2"/>
  <c r="E39" i="1"/>
  <c r="J39" i="1" s="1"/>
  <c r="E109" i="1"/>
  <c r="E110" i="1"/>
  <c r="J110" i="1" s="1"/>
  <c r="J115" i="1"/>
  <c r="F29" i="2"/>
  <c r="E200" i="1"/>
  <c r="J205" i="1"/>
  <c r="J184" i="1"/>
  <c r="J68" i="1"/>
  <c r="E13" i="2"/>
  <c r="E12" i="2" s="1"/>
  <c r="F33" i="1"/>
  <c r="J29" i="1"/>
  <c r="J179" i="1"/>
  <c r="F139" i="1"/>
  <c r="F134" i="1" s="1"/>
  <c r="H200" i="1"/>
  <c r="H199" i="1" s="1"/>
  <c r="E19" i="1"/>
  <c r="G133" i="1"/>
  <c r="I17" i="2"/>
  <c r="E204" i="1"/>
  <c r="D29" i="2"/>
  <c r="F204" i="1"/>
  <c r="E158" i="1"/>
  <c r="J158" i="1" s="1"/>
  <c r="E148" i="1"/>
  <c r="I58" i="1"/>
  <c r="F21" i="1"/>
  <c r="F16" i="1" s="1"/>
  <c r="F148" i="1"/>
  <c r="H84" i="1"/>
  <c r="E63" i="1"/>
  <c r="G29" i="2"/>
  <c r="I34" i="2"/>
  <c r="H153" i="1"/>
  <c r="F63" i="1"/>
  <c r="E29" i="2"/>
  <c r="I33" i="2"/>
  <c r="H133" i="1"/>
  <c r="H13" i="2"/>
  <c r="H12" i="2" s="1"/>
  <c r="I16" i="2"/>
  <c r="I15" i="2"/>
  <c r="I27" i="2"/>
  <c r="H18" i="2"/>
  <c r="G13" i="2"/>
  <c r="G12" i="2" s="1"/>
  <c r="F18" i="2"/>
  <c r="I18" i="2" s="1"/>
  <c r="D13" i="2"/>
  <c r="D12" i="2" s="1"/>
  <c r="I19" i="2"/>
  <c r="I22" i="2"/>
  <c r="I23" i="2"/>
  <c r="I26" i="2"/>
  <c r="I32" i="2"/>
  <c r="I31" i="2"/>
  <c r="I30" i="2"/>
  <c r="D40" i="2"/>
  <c r="I40" i="2" s="1"/>
  <c r="E113" i="1"/>
  <c r="E79" i="1"/>
  <c r="E83" i="1"/>
  <c r="I20" i="1"/>
  <c r="G113" i="1"/>
  <c r="F78" i="1"/>
  <c r="F83" i="1"/>
  <c r="E20" i="1"/>
  <c r="E80" i="1"/>
  <c r="E38" i="1"/>
  <c r="J38" i="1" s="1"/>
  <c r="E28" i="1"/>
  <c r="J28" i="1" s="1"/>
  <c r="F108" i="1"/>
  <c r="F113" i="1"/>
  <c r="G20" i="1"/>
  <c r="G15" i="1" s="1"/>
  <c r="I108" i="1"/>
  <c r="I113" i="1"/>
  <c r="F20" i="1"/>
  <c r="F15" i="1" s="1"/>
  <c r="I200" i="1"/>
  <c r="I199" i="1" s="1"/>
  <c r="G204" i="1"/>
  <c r="I153" i="1"/>
  <c r="G148" i="1"/>
  <c r="E134" i="1"/>
  <c r="I123" i="1"/>
  <c r="H123" i="1"/>
  <c r="H114" i="1"/>
  <c r="H109" i="1" s="1"/>
  <c r="E93" i="1"/>
  <c r="F93" i="1"/>
  <c r="I84" i="1"/>
  <c r="G80" i="1"/>
  <c r="G81" i="1"/>
  <c r="E58" i="1"/>
  <c r="F58" i="1"/>
  <c r="G63" i="1"/>
  <c r="H54" i="1"/>
  <c r="I55" i="1"/>
  <c r="I53" i="1" s="1"/>
  <c r="I25" i="1"/>
  <c r="I23" i="1" s="1"/>
  <c r="H20" i="1"/>
  <c r="I133" i="1"/>
  <c r="E81" i="1"/>
  <c r="G54" i="1"/>
  <c r="H55" i="1"/>
  <c r="H25" i="1"/>
  <c r="H23" i="1" s="1"/>
  <c r="G153" i="1"/>
  <c r="I148" i="1"/>
  <c r="G138" i="1"/>
  <c r="E123" i="1"/>
  <c r="G84" i="1"/>
  <c r="I81" i="1"/>
  <c r="E54" i="1"/>
  <c r="F54" i="1"/>
  <c r="G55" i="1"/>
  <c r="E153" i="1"/>
  <c r="F153" i="1"/>
  <c r="H148" i="1"/>
  <c r="F123" i="1"/>
  <c r="H81" i="1"/>
  <c r="E55" i="1"/>
  <c r="F55" i="1"/>
  <c r="F19" i="1" l="1"/>
  <c r="F14" i="1" s="1"/>
  <c r="E23" i="1"/>
  <c r="J21" i="1"/>
  <c r="J23" i="1"/>
  <c r="G19" i="1"/>
  <c r="G79" i="1"/>
  <c r="I15" i="1"/>
  <c r="E33" i="1"/>
  <c r="J33" i="1" s="1"/>
  <c r="H83" i="1"/>
  <c r="H79" i="1"/>
  <c r="H78" i="1" s="1"/>
  <c r="I19" i="1"/>
  <c r="I14" i="1" s="1"/>
  <c r="I13" i="1" s="1"/>
  <c r="I79" i="1"/>
  <c r="J139" i="1"/>
  <c r="F138" i="1"/>
  <c r="J138" i="1" s="1"/>
  <c r="F133" i="1"/>
  <c r="J93" i="1"/>
  <c r="J200" i="1"/>
  <c r="J81" i="1"/>
  <c r="J58" i="1"/>
  <c r="J123" i="1"/>
  <c r="J80" i="1"/>
  <c r="E15" i="1"/>
  <c r="J20" i="1"/>
  <c r="J114" i="1"/>
  <c r="J148" i="1"/>
  <c r="E199" i="1"/>
  <c r="J199" i="1" s="1"/>
  <c r="J84" i="1"/>
  <c r="J109" i="1"/>
  <c r="E14" i="1"/>
  <c r="J26" i="1"/>
  <c r="E16" i="1"/>
  <c r="J16" i="1" s="1"/>
  <c r="I12" i="2"/>
  <c r="J63" i="1"/>
  <c r="I29" i="2"/>
  <c r="J25" i="1"/>
  <c r="J55" i="1"/>
  <c r="J54" i="1"/>
  <c r="J204" i="1"/>
  <c r="J169" i="1"/>
  <c r="J153" i="1"/>
  <c r="J134" i="1"/>
  <c r="H15" i="1"/>
  <c r="G14" i="1"/>
  <c r="G13" i="1" s="1"/>
  <c r="F13" i="1"/>
  <c r="H19" i="1"/>
  <c r="H14" i="1" s="1"/>
  <c r="E18" i="1"/>
  <c r="I13" i="2"/>
  <c r="G18" i="1"/>
  <c r="G53" i="1"/>
  <c r="H53" i="1"/>
  <c r="E78" i="1"/>
  <c r="F18" i="1"/>
  <c r="F53" i="1"/>
  <c r="H113" i="1"/>
  <c r="J113" i="1" s="1"/>
  <c r="H108" i="1"/>
  <c r="E133" i="1"/>
  <c r="G83" i="1"/>
  <c r="E53" i="1"/>
  <c r="I78" i="1"/>
  <c r="I83" i="1"/>
  <c r="E108" i="1"/>
  <c r="J15" i="1" l="1"/>
  <c r="J83" i="1"/>
  <c r="I18" i="1"/>
  <c r="J19" i="1"/>
  <c r="J133" i="1"/>
  <c r="J79" i="1"/>
  <c r="J108" i="1"/>
  <c r="J53" i="1"/>
  <c r="J14" i="1"/>
  <c r="H18" i="1"/>
  <c r="H13" i="1"/>
  <c r="E13" i="1"/>
  <c r="G78" i="1"/>
  <c r="J78" i="1" s="1"/>
  <c r="J18" i="1" l="1"/>
  <c r="J13" i="1"/>
</calcChain>
</file>

<file path=xl/sharedStrings.xml><?xml version="1.0" encoding="utf-8"?>
<sst xmlns="http://schemas.openxmlformats.org/spreadsheetml/2006/main" count="373" uniqueCount="67">
  <si>
    <t>к муниципальной программе</t>
  </si>
  <si>
    <t xml:space="preserve">«Развитие жилищно – коммунального хозяйства и </t>
  </si>
  <si>
    <t xml:space="preserve">энергетической эффективности </t>
  </si>
  <si>
    <t>в городе Великие Луки»</t>
  </si>
  <si>
    <t>N п/п</t>
  </si>
  <si>
    <t>Наименование программы, подпрограммы, ведомственной целевой программы, основного мероприятия</t>
  </si>
  <si>
    <t>Ответственный исполнитель, соисполнители, участники, исполнители мероприятий</t>
  </si>
  <si>
    <t>Источники финансирования</t>
  </si>
  <si>
    <t>Оценка расходов (тыс. руб.), годы</t>
  </si>
  <si>
    <t>2023 год</t>
  </si>
  <si>
    <t>2024 год</t>
  </si>
  <si>
    <t>2025 год</t>
  </si>
  <si>
    <t>2026 год</t>
  </si>
  <si>
    <t>2027 год</t>
  </si>
  <si>
    <t>всего</t>
  </si>
  <si>
    <t>Муниципальная программа «Развитие жилищно – коммунального хозяйства и повышение энергетической эффективности города Великие Луки»</t>
  </si>
  <si>
    <t>всего, в том числе:</t>
  </si>
  <si>
    <t>местный бюджет (МБ)</t>
  </si>
  <si>
    <t>средства, планируемые к привлечению из областного бюджета (ОБ)</t>
  </si>
  <si>
    <t>федеральный бюджет (ФБ)</t>
  </si>
  <si>
    <t>иные источники (ИИ)</t>
  </si>
  <si>
    <t>«КУМИ г. Великие Луки»</t>
  </si>
  <si>
    <t>1.1.</t>
  </si>
  <si>
    <t>Подпрограмма 1 «Жилищное хозяйство города Великие Луки»</t>
  </si>
  <si>
    <t>1.1.1.</t>
  </si>
  <si>
    <t>Основное мероприятие 1 «Повышение качества условий проживания населения»</t>
  </si>
  <si>
    <t>1.1.2.</t>
  </si>
  <si>
    <t>Федеральный проект «Обеспечение устойчивого сокращения непригодного для проживания жилищного фонда»</t>
  </si>
  <si>
    <t>1.2.</t>
  </si>
  <si>
    <t>Подпрограмма 2 «Коммунальное хозяйство города Великие Луки»</t>
  </si>
  <si>
    <t>1.2.1.</t>
  </si>
  <si>
    <t>Основное мероприятие 1 «Расходы по улучшению инфраструктуры коммунального хозяйства»</t>
  </si>
  <si>
    <t>1.2.2.</t>
  </si>
  <si>
    <t>Федеральный проект «Чистая вода»</t>
  </si>
  <si>
    <t>1.3.</t>
  </si>
  <si>
    <t>Подпрограмма 3 «Благоустройство города Великие Луки»</t>
  </si>
  <si>
    <t>1.3.1.</t>
  </si>
  <si>
    <t>Основное мероприятие 1 Повышение уровня благоустройства и улучшение санитарного состояния»</t>
  </si>
  <si>
    <t>1.4.</t>
  </si>
  <si>
    <t>Подпрограмма 4 «Энергосбережение и повышение энергетической эффективности города Великие Луки»</t>
  </si>
  <si>
    <t>1.4.1.</t>
  </si>
  <si>
    <t xml:space="preserve">Основное мероприятие 1 «Проведение мероприятий, направленных на энергосбережение и повышение энергетической эффективности» </t>
  </si>
  <si>
    <t>1.5.</t>
  </si>
  <si>
    <t>Подпрограмма 5 «Обеспечение реализации муниципальной программы»</t>
  </si>
  <si>
    <t>1.5.1.</t>
  </si>
  <si>
    <t xml:space="preserve">Основное мероприятие 1 «Организация мероприятий по выполнению муниципальных функций в сфере муниципального хозяйства» </t>
  </si>
  <si>
    <t>1.5.2.</t>
  </si>
  <si>
    <t xml:space="preserve">Основное мероприятие 2 «Организация мероприятий по выполнению услуг транспортного обслуживания органов власти и структурных подразделений Администрации города Великие Луки» </t>
  </si>
  <si>
    <t>Прогнозная (справочная) оценка ресурсного обеспечения реализации муниципальной программы за счет всех источников финансирования</t>
  </si>
  <si>
    <t>Всего</t>
  </si>
  <si>
    <t>Приложение N 9</t>
  </si>
  <si>
    <t>Ресурсное обеспечение реализации муниципальной программы</t>
  </si>
  <si>
    <t>«Развитие жилищно – коммунального хозяйства и повышение энергетической эффективности города Великие Луки»</t>
  </si>
  <si>
    <t>Расходы (тыс. руб.), годы</t>
  </si>
  <si>
    <t>Муниципальная программа Развитие жилищно – коммунального хозяйства и повышение энергетической эффективности»</t>
  </si>
  <si>
    <t>Федеральный проект «Чистая Вода»</t>
  </si>
  <si>
    <t>Основное мероприятие 1 «Повышение уровня благоустройства и улучшение санитарного состояния»</t>
  </si>
  <si>
    <t>Основное мероприятие 1 «Проведение мероприятий направленных на энергосбережение  и повышение энергетической эффективности»</t>
  </si>
  <si>
    <t>Подпрограмма 5 «Обеспечение функций муниципальной программы»</t>
  </si>
  <si>
    <t>Основное мероприятие 1 «Организация мероприятий по выполнению муниципальных функций в сфере муниципального хозяйства»</t>
  </si>
  <si>
    <t>Основное мероприятие 2 «Организация мероприятий по выполнению услуг транспортного обслуживания органов власти и структурных подразделений Администрации города Великие Луки»</t>
  </si>
  <si>
    <t>«Управление образования Администрации города Великие Луки»</t>
  </si>
  <si>
    <t>МУ «Комитет культуры Администрации города  Великие Луки»</t>
  </si>
  <si>
    <t>Комитет по физической культуре и спорту Администрации города Великие Луки</t>
  </si>
  <si>
    <t>МУ «УЖКХ Администрации города Великие Луки»</t>
  </si>
  <si>
    <t>Администрация города Великие Луки</t>
  </si>
  <si>
    <t>Приложение N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</si>
</sst>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5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3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39">
    <xf numFmtId="0" fontId="0" fillId="0" borderId="0" xfId="0"/>
    <xf numFmtId="0" fontId="2" fillId="0" borderId="0" xfId="0" applyFont="1" applyAlignment="1">
      <alignment horizontal="justify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1" fillId="0" borderId="0" xfId="0" applyFont="1" applyAlignment="1">
      <alignment vertical="center"/>
    </xf>
    <xf numFmtId="164" fontId="3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0" fontId="3" fillId="0" borderId="0" xfId="0" applyFont="1" applyAlignment="1">
      <alignment horizontal="justify" vertical="center"/>
    </xf>
    <xf numFmtId="0" fontId="0" fillId="0" borderId="0" xfId="0" applyAlignment="1">
      <alignment horizontal="center"/>
    </xf>
    <xf numFmtId="0" fontId="0" fillId="0" borderId="0" xfId="0" applyFill="1"/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1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justify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164" fontId="3" fillId="0" borderId="1" xfId="0" applyNumberFormat="1" applyFont="1" applyFill="1" applyBorder="1" applyAlignment="1">
      <alignment horizontal="center" vertical="center" wrapText="1"/>
    </xf>
    <xf numFmtId="164" fontId="3" fillId="0" borderId="1" xfId="0" applyNumberFormat="1" applyFont="1" applyFill="1" applyBorder="1" applyAlignment="1">
      <alignment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3" fillId="0" borderId="2" xfId="1" applyFont="1" applyFill="1" applyBorder="1" applyAlignment="1">
      <alignment horizontal="center" vertical="center" wrapText="1"/>
    </xf>
    <xf numFmtId="0" fontId="3" fillId="0" borderId="3" xfId="1" applyFont="1" applyFill="1" applyBorder="1" applyAlignment="1">
      <alignment horizontal="center" vertical="center" wrapText="1"/>
    </xf>
    <xf numFmtId="0" fontId="3" fillId="0" borderId="4" xfId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8"/>
  <sheetViews>
    <sheetView tabSelected="1" topLeftCell="A216" workbookViewId="0">
      <selection sqref="A1:J218"/>
    </sheetView>
  </sheetViews>
  <sheetFormatPr defaultRowHeight="16.5" x14ac:dyDescent="0.25"/>
  <cols>
    <col min="1" max="1" width="9.140625" style="9"/>
    <col min="2" max="2" width="33.140625" style="10" customWidth="1"/>
    <col min="3" max="3" width="27.42578125" style="9" customWidth="1"/>
    <col min="4" max="4" width="40.85546875" style="9" customWidth="1"/>
    <col min="5" max="5" width="12.85546875" style="9" customWidth="1"/>
    <col min="6" max="6" width="12" style="9" customWidth="1"/>
    <col min="7" max="7" width="11.85546875" style="9" customWidth="1"/>
    <col min="8" max="8" width="11.5703125" style="9" customWidth="1"/>
    <col min="9" max="9" width="12" style="9" customWidth="1"/>
    <col min="10" max="10" width="13.28515625" style="9" customWidth="1"/>
    <col min="11" max="16384" width="9.140625" style="9"/>
  </cols>
  <sheetData>
    <row r="1" spans="1:10" x14ac:dyDescent="0.25">
      <c r="E1" s="11" t="s">
        <v>66</v>
      </c>
      <c r="F1" s="11"/>
      <c r="G1" s="11"/>
      <c r="H1" s="11"/>
      <c r="I1" s="11"/>
      <c r="J1" s="12"/>
    </row>
    <row r="2" spans="1:10" x14ac:dyDescent="0.25">
      <c r="E2" s="11" t="s">
        <v>0</v>
      </c>
      <c r="F2" s="11"/>
      <c r="G2" s="11"/>
      <c r="H2" s="11"/>
      <c r="I2" s="11"/>
    </row>
    <row r="3" spans="1:10" x14ac:dyDescent="0.25">
      <c r="E3" s="11" t="s">
        <v>1</v>
      </c>
      <c r="F3" s="11"/>
      <c r="G3" s="11"/>
      <c r="H3" s="11"/>
      <c r="I3" s="11"/>
    </row>
    <row r="4" spans="1:10" x14ac:dyDescent="0.25">
      <c r="E4" s="11" t="s">
        <v>2</v>
      </c>
      <c r="F4" s="11"/>
      <c r="G4" s="11"/>
      <c r="H4" s="11"/>
      <c r="I4" s="11"/>
    </row>
    <row r="5" spans="1:10" x14ac:dyDescent="0.25">
      <c r="E5" s="11" t="s">
        <v>3</v>
      </c>
      <c r="F5" s="11"/>
      <c r="G5" s="11"/>
      <c r="H5" s="11"/>
      <c r="I5" s="11"/>
    </row>
    <row r="6" spans="1:10" x14ac:dyDescent="0.25">
      <c r="A6" s="13"/>
    </row>
    <row r="7" spans="1:10" x14ac:dyDescent="0.25">
      <c r="A7" s="23" t="s">
        <v>48</v>
      </c>
      <c r="B7" s="23"/>
      <c r="C7" s="23"/>
      <c r="D7" s="23"/>
      <c r="E7" s="23"/>
      <c r="F7" s="23"/>
      <c r="G7" s="23"/>
      <c r="H7" s="23"/>
      <c r="I7" s="23"/>
      <c r="J7" s="23"/>
    </row>
    <row r="8" spans="1:10" x14ac:dyDescent="0.25">
      <c r="A8" s="23" t="s">
        <v>52</v>
      </c>
      <c r="B8" s="23"/>
      <c r="C8" s="23"/>
      <c r="D8" s="23"/>
      <c r="E8" s="23"/>
      <c r="F8" s="23"/>
      <c r="G8" s="23"/>
      <c r="H8" s="23"/>
      <c r="I8" s="23"/>
      <c r="J8" s="23"/>
    </row>
    <row r="9" spans="1:10" x14ac:dyDescent="0.25">
      <c r="A9" s="13"/>
    </row>
    <row r="10" spans="1:10" ht="82.5" customHeight="1" x14ac:dyDescent="0.25">
      <c r="A10" s="22" t="s">
        <v>4</v>
      </c>
      <c r="B10" s="22" t="s">
        <v>5</v>
      </c>
      <c r="C10" s="22" t="s">
        <v>6</v>
      </c>
      <c r="D10" s="22" t="s">
        <v>7</v>
      </c>
      <c r="E10" s="22" t="s">
        <v>8</v>
      </c>
      <c r="F10" s="22"/>
      <c r="G10" s="22"/>
      <c r="H10" s="22"/>
      <c r="I10" s="22"/>
      <c r="J10" s="22"/>
    </row>
    <row r="11" spans="1:10" hidden="1" x14ac:dyDescent="0.25">
      <c r="A11" s="22"/>
      <c r="B11" s="22"/>
      <c r="C11" s="22"/>
      <c r="D11" s="22"/>
      <c r="E11" s="14" t="s">
        <v>9</v>
      </c>
      <c r="F11" s="14" t="s">
        <v>10</v>
      </c>
      <c r="G11" s="14" t="s">
        <v>11</v>
      </c>
      <c r="H11" s="14" t="s">
        <v>12</v>
      </c>
      <c r="I11" s="14" t="s">
        <v>13</v>
      </c>
      <c r="J11" s="14" t="s">
        <v>14</v>
      </c>
    </row>
    <row r="12" spans="1:10" ht="16.5" customHeight="1" x14ac:dyDescent="0.25">
      <c r="A12" s="18">
        <v>1</v>
      </c>
      <c r="B12" s="18" t="s">
        <v>15</v>
      </c>
      <c r="C12" s="21" t="s">
        <v>16</v>
      </c>
      <c r="D12" s="15"/>
      <c r="E12" s="16" t="s">
        <v>9</v>
      </c>
      <c r="F12" s="16" t="s">
        <v>10</v>
      </c>
      <c r="G12" s="16" t="s">
        <v>11</v>
      </c>
      <c r="H12" s="16" t="s">
        <v>12</v>
      </c>
      <c r="I12" s="16" t="s">
        <v>13</v>
      </c>
      <c r="J12" s="16" t="s">
        <v>49</v>
      </c>
    </row>
    <row r="13" spans="1:10" x14ac:dyDescent="0.25">
      <c r="A13" s="19"/>
      <c r="B13" s="19"/>
      <c r="C13" s="21"/>
      <c r="D13" s="15" t="s">
        <v>14</v>
      </c>
      <c r="E13" s="16">
        <f>SUM(E14:E17)</f>
        <v>246786.10000000003</v>
      </c>
      <c r="F13" s="16">
        <f t="shared" ref="F13:I13" si="0">SUM(F14:F17)</f>
        <v>237433.9</v>
      </c>
      <c r="G13" s="16">
        <f t="shared" si="0"/>
        <v>153835</v>
      </c>
      <c r="H13" s="16">
        <f t="shared" si="0"/>
        <v>153835</v>
      </c>
      <c r="I13" s="16">
        <f t="shared" si="0"/>
        <v>194045.9</v>
      </c>
      <c r="J13" s="16">
        <f>SUM(E13:I13)</f>
        <v>985935.9</v>
      </c>
    </row>
    <row r="14" spans="1:10" ht="30.75" customHeight="1" x14ac:dyDescent="0.25">
      <c r="A14" s="19"/>
      <c r="B14" s="19"/>
      <c r="C14" s="21"/>
      <c r="D14" s="15" t="s">
        <v>17</v>
      </c>
      <c r="E14" s="16">
        <f>E19+E24+E29+E34+E39+E44</f>
        <v>171689.40000000002</v>
      </c>
      <c r="F14" s="16">
        <f>F19+F24+F29+F34+F39+F44+F49</f>
        <v>235829.8</v>
      </c>
      <c r="G14" s="16">
        <f t="shared" ref="G14:I14" si="1">G19+G24+G29+G34+G39+G44</f>
        <v>152231</v>
      </c>
      <c r="H14" s="16">
        <f t="shared" si="1"/>
        <v>152231</v>
      </c>
      <c r="I14" s="16">
        <f t="shared" si="1"/>
        <v>192658.9</v>
      </c>
      <c r="J14" s="16">
        <f t="shared" ref="J14:J82" si="2">SUM(E14:I14)</f>
        <v>904640.1</v>
      </c>
    </row>
    <row r="15" spans="1:10" ht="33" customHeight="1" x14ac:dyDescent="0.25">
      <c r="A15" s="19"/>
      <c r="B15" s="19"/>
      <c r="C15" s="21"/>
      <c r="D15" s="15" t="s">
        <v>18</v>
      </c>
      <c r="E15" s="16">
        <f>E20+E25+E30+E35+E40+E45</f>
        <v>23705.4</v>
      </c>
      <c r="F15" s="16">
        <f t="shared" ref="F15:I15" si="3">F20+F25+F30+F35+F40+F45</f>
        <v>1604.1</v>
      </c>
      <c r="G15" s="16">
        <f t="shared" si="3"/>
        <v>1604</v>
      </c>
      <c r="H15" s="16">
        <f t="shared" si="3"/>
        <v>1604</v>
      </c>
      <c r="I15" s="16">
        <f t="shared" si="3"/>
        <v>1387</v>
      </c>
      <c r="J15" s="16">
        <f t="shared" si="2"/>
        <v>29904.5</v>
      </c>
    </row>
    <row r="16" spans="1:10" ht="34.5" customHeight="1" x14ac:dyDescent="0.25">
      <c r="A16" s="19"/>
      <c r="B16" s="19"/>
      <c r="C16" s="21"/>
      <c r="D16" s="15" t="s">
        <v>19</v>
      </c>
      <c r="E16" s="16">
        <f>E21+E26+E46</f>
        <v>51391.3</v>
      </c>
      <c r="F16" s="16">
        <f t="shared" ref="F16:I16" si="4">F21+F26+F46</f>
        <v>0</v>
      </c>
      <c r="G16" s="16">
        <f t="shared" si="4"/>
        <v>0</v>
      </c>
      <c r="H16" s="16">
        <f t="shared" si="4"/>
        <v>0</v>
      </c>
      <c r="I16" s="16">
        <f t="shared" si="4"/>
        <v>0</v>
      </c>
      <c r="J16" s="16">
        <f t="shared" si="2"/>
        <v>51391.3</v>
      </c>
    </row>
    <row r="17" spans="1:10" ht="39" customHeight="1" x14ac:dyDescent="0.25">
      <c r="A17" s="19"/>
      <c r="B17" s="19"/>
      <c r="C17" s="21"/>
      <c r="D17" s="15" t="s">
        <v>20</v>
      </c>
      <c r="E17" s="16">
        <f>E22+E27+E32+E37+E47</f>
        <v>0</v>
      </c>
      <c r="F17" s="16">
        <f t="shared" ref="F17:I17" si="5">F22+F27+F32+F37+F47</f>
        <v>0</v>
      </c>
      <c r="G17" s="16">
        <f t="shared" si="5"/>
        <v>0</v>
      </c>
      <c r="H17" s="16">
        <f t="shared" si="5"/>
        <v>0</v>
      </c>
      <c r="I17" s="16">
        <f t="shared" si="5"/>
        <v>0</v>
      </c>
      <c r="J17" s="16">
        <f t="shared" si="2"/>
        <v>0</v>
      </c>
    </row>
    <row r="18" spans="1:10" x14ac:dyDescent="0.25">
      <c r="A18" s="19"/>
      <c r="B18" s="19"/>
      <c r="C18" s="21" t="s">
        <v>64</v>
      </c>
      <c r="D18" s="15" t="s">
        <v>14</v>
      </c>
      <c r="E18" s="16">
        <f>SUM(E19:E22)</f>
        <v>226555.7</v>
      </c>
      <c r="F18" s="16">
        <f t="shared" ref="F18:I18" si="6">SUM(F19:F22)</f>
        <v>195155.5</v>
      </c>
      <c r="G18" s="16">
        <f t="shared" si="6"/>
        <v>153439</v>
      </c>
      <c r="H18" s="16">
        <f t="shared" si="6"/>
        <v>153439</v>
      </c>
      <c r="I18" s="16">
        <f t="shared" si="6"/>
        <v>194045.9</v>
      </c>
      <c r="J18" s="16">
        <f t="shared" si="2"/>
        <v>922635.1</v>
      </c>
    </row>
    <row r="19" spans="1:10" ht="37.5" customHeight="1" x14ac:dyDescent="0.25">
      <c r="A19" s="19"/>
      <c r="B19" s="19"/>
      <c r="C19" s="21"/>
      <c r="D19" s="15" t="s">
        <v>17</v>
      </c>
      <c r="E19" s="16">
        <f t="shared" ref="E19:I20" si="7">E59+E84+E114+E139+E205</f>
        <v>168998.2</v>
      </c>
      <c r="F19" s="16">
        <f t="shared" si="7"/>
        <v>193551.4</v>
      </c>
      <c r="G19" s="16">
        <f t="shared" si="7"/>
        <v>151835</v>
      </c>
      <c r="H19" s="16">
        <f t="shared" si="7"/>
        <v>151835</v>
      </c>
      <c r="I19" s="16">
        <f t="shared" si="7"/>
        <v>192658.9</v>
      </c>
      <c r="J19" s="16">
        <f t="shared" si="2"/>
        <v>858878.5</v>
      </c>
    </row>
    <row r="20" spans="1:10" ht="36" customHeight="1" x14ac:dyDescent="0.25">
      <c r="A20" s="19"/>
      <c r="B20" s="19"/>
      <c r="C20" s="21"/>
      <c r="D20" s="15" t="s">
        <v>18</v>
      </c>
      <c r="E20" s="16">
        <f t="shared" si="7"/>
        <v>6166.2000000000007</v>
      </c>
      <c r="F20" s="16">
        <f t="shared" si="7"/>
        <v>1604.1</v>
      </c>
      <c r="G20" s="16">
        <f t="shared" si="7"/>
        <v>1604</v>
      </c>
      <c r="H20" s="16">
        <f t="shared" si="7"/>
        <v>1604</v>
      </c>
      <c r="I20" s="16">
        <f t="shared" si="7"/>
        <v>1387</v>
      </c>
      <c r="J20" s="16">
        <f t="shared" si="2"/>
        <v>12365.300000000001</v>
      </c>
    </row>
    <row r="21" spans="1:10" ht="34.5" customHeight="1" x14ac:dyDescent="0.25">
      <c r="A21" s="19"/>
      <c r="B21" s="19"/>
      <c r="C21" s="21"/>
      <c r="D21" s="15" t="s">
        <v>19</v>
      </c>
      <c r="E21" s="16">
        <f>E86</f>
        <v>51391.3</v>
      </c>
      <c r="F21" s="16">
        <f t="shared" ref="F21:I21" si="8">F86</f>
        <v>0</v>
      </c>
      <c r="G21" s="16">
        <f t="shared" si="8"/>
        <v>0</v>
      </c>
      <c r="H21" s="16">
        <f t="shared" si="8"/>
        <v>0</v>
      </c>
      <c r="I21" s="16">
        <f t="shared" si="8"/>
        <v>0</v>
      </c>
      <c r="J21" s="16">
        <f t="shared" si="2"/>
        <v>51391.3</v>
      </c>
    </row>
    <row r="22" spans="1:10" ht="32.25" customHeight="1" x14ac:dyDescent="0.25">
      <c r="A22" s="19"/>
      <c r="B22" s="19"/>
      <c r="C22" s="21"/>
      <c r="D22" s="15" t="s">
        <v>20</v>
      </c>
      <c r="E22" s="16">
        <v>0</v>
      </c>
      <c r="F22" s="16">
        <v>0</v>
      </c>
      <c r="G22" s="16">
        <v>0</v>
      </c>
      <c r="H22" s="16">
        <v>0</v>
      </c>
      <c r="I22" s="16">
        <v>0</v>
      </c>
      <c r="J22" s="16">
        <f t="shared" si="2"/>
        <v>0</v>
      </c>
    </row>
    <row r="23" spans="1:10" x14ac:dyDescent="0.25">
      <c r="A23" s="19"/>
      <c r="B23" s="19"/>
      <c r="C23" s="21" t="s">
        <v>21</v>
      </c>
      <c r="D23" s="15" t="s">
        <v>14</v>
      </c>
      <c r="E23" s="16">
        <f>SUM(E24:E27)</f>
        <v>17539.2</v>
      </c>
      <c r="F23" s="16">
        <f t="shared" ref="F23:I23" si="9">SUM(F24:F27)</f>
        <v>0</v>
      </c>
      <c r="G23" s="16">
        <f t="shared" si="9"/>
        <v>0</v>
      </c>
      <c r="H23" s="16">
        <f t="shared" si="9"/>
        <v>0</v>
      </c>
      <c r="I23" s="16">
        <f t="shared" si="9"/>
        <v>0</v>
      </c>
      <c r="J23" s="16">
        <f t="shared" si="2"/>
        <v>17539.2</v>
      </c>
    </row>
    <row r="24" spans="1:10" ht="24.75" customHeight="1" x14ac:dyDescent="0.25">
      <c r="A24" s="19"/>
      <c r="B24" s="19"/>
      <c r="C24" s="21"/>
      <c r="D24" s="15" t="s">
        <v>17</v>
      </c>
      <c r="E24" s="16">
        <v>0</v>
      </c>
      <c r="F24" s="16">
        <v>0</v>
      </c>
      <c r="G24" s="16">
        <v>0</v>
      </c>
      <c r="H24" s="16">
        <v>0</v>
      </c>
      <c r="I24" s="16">
        <v>0</v>
      </c>
      <c r="J24" s="16">
        <f t="shared" si="2"/>
        <v>0</v>
      </c>
    </row>
    <row r="25" spans="1:10" ht="37.5" customHeight="1" x14ac:dyDescent="0.25">
      <c r="A25" s="19"/>
      <c r="B25" s="19"/>
      <c r="C25" s="21"/>
      <c r="D25" s="15" t="s">
        <v>18</v>
      </c>
      <c r="E25" s="16">
        <f>E65</f>
        <v>17539.2</v>
      </c>
      <c r="F25" s="16">
        <f t="shared" ref="F25:I25" si="10">F65</f>
        <v>0</v>
      </c>
      <c r="G25" s="16">
        <f t="shared" si="10"/>
        <v>0</v>
      </c>
      <c r="H25" s="16">
        <f t="shared" si="10"/>
        <v>0</v>
      </c>
      <c r="I25" s="16">
        <f t="shared" si="10"/>
        <v>0</v>
      </c>
      <c r="J25" s="16">
        <f t="shared" si="2"/>
        <v>17539.2</v>
      </c>
    </row>
    <row r="26" spans="1:10" ht="31.5" customHeight="1" x14ac:dyDescent="0.25">
      <c r="A26" s="19"/>
      <c r="B26" s="19"/>
      <c r="C26" s="21"/>
      <c r="D26" s="15" t="s">
        <v>19</v>
      </c>
      <c r="E26" s="16">
        <f>E56</f>
        <v>0</v>
      </c>
      <c r="F26" s="16">
        <v>0</v>
      </c>
      <c r="G26" s="16">
        <v>0</v>
      </c>
      <c r="H26" s="16">
        <v>0</v>
      </c>
      <c r="I26" s="16">
        <v>0</v>
      </c>
      <c r="J26" s="16">
        <f t="shared" si="2"/>
        <v>0</v>
      </c>
    </row>
    <row r="27" spans="1:10" ht="29.25" customHeight="1" x14ac:dyDescent="0.25">
      <c r="A27" s="19"/>
      <c r="B27" s="19"/>
      <c r="C27" s="21"/>
      <c r="D27" s="15" t="s">
        <v>20</v>
      </c>
      <c r="E27" s="16">
        <v>0</v>
      </c>
      <c r="F27" s="16">
        <v>0</v>
      </c>
      <c r="G27" s="16">
        <v>0</v>
      </c>
      <c r="H27" s="16">
        <v>0</v>
      </c>
      <c r="I27" s="16">
        <v>0</v>
      </c>
      <c r="J27" s="16">
        <f t="shared" si="2"/>
        <v>0</v>
      </c>
    </row>
    <row r="28" spans="1:10" x14ac:dyDescent="0.25">
      <c r="A28" s="19"/>
      <c r="B28" s="19"/>
      <c r="C28" s="21" t="s">
        <v>61</v>
      </c>
      <c r="D28" s="15" t="s">
        <v>14</v>
      </c>
      <c r="E28" s="16">
        <f>SUM(E29:E32)</f>
        <v>2338.5</v>
      </c>
      <c r="F28" s="16">
        <f t="shared" ref="F28:I28" si="11">SUM(F29:F32)</f>
        <v>6502.5</v>
      </c>
      <c r="G28" s="16">
        <f t="shared" si="11"/>
        <v>0</v>
      </c>
      <c r="H28" s="16">
        <f t="shared" si="11"/>
        <v>0</v>
      </c>
      <c r="I28" s="16">
        <f t="shared" si="11"/>
        <v>0</v>
      </c>
      <c r="J28" s="16">
        <f t="shared" si="2"/>
        <v>8841</v>
      </c>
    </row>
    <row r="29" spans="1:10" ht="27.75" customHeight="1" x14ac:dyDescent="0.25">
      <c r="A29" s="19"/>
      <c r="B29" s="19"/>
      <c r="C29" s="21"/>
      <c r="D29" s="15" t="s">
        <v>17</v>
      </c>
      <c r="E29" s="16">
        <f>E149</f>
        <v>2338.5</v>
      </c>
      <c r="F29" s="16">
        <f t="shared" ref="F29:I29" si="12">F149</f>
        <v>6502.5</v>
      </c>
      <c r="G29" s="16">
        <f t="shared" si="12"/>
        <v>0</v>
      </c>
      <c r="H29" s="16">
        <f t="shared" si="12"/>
        <v>0</v>
      </c>
      <c r="I29" s="16">
        <f t="shared" si="12"/>
        <v>0</v>
      </c>
      <c r="J29" s="16">
        <f t="shared" si="2"/>
        <v>8841</v>
      </c>
    </row>
    <row r="30" spans="1:10" ht="36.75" customHeight="1" x14ac:dyDescent="0.25">
      <c r="A30" s="19"/>
      <c r="B30" s="19"/>
      <c r="C30" s="21"/>
      <c r="D30" s="15" t="s">
        <v>18</v>
      </c>
      <c r="E30" s="16">
        <v>0</v>
      </c>
      <c r="F30" s="16">
        <v>0</v>
      </c>
      <c r="G30" s="16">
        <v>0</v>
      </c>
      <c r="H30" s="16">
        <v>0</v>
      </c>
      <c r="I30" s="16">
        <v>0</v>
      </c>
      <c r="J30" s="16">
        <f t="shared" si="2"/>
        <v>0</v>
      </c>
    </row>
    <row r="31" spans="1:10" ht="29.25" customHeight="1" x14ac:dyDescent="0.25">
      <c r="A31" s="19"/>
      <c r="B31" s="19"/>
      <c r="C31" s="21"/>
      <c r="D31" s="15" t="s">
        <v>19</v>
      </c>
      <c r="E31" s="16">
        <v>0</v>
      </c>
      <c r="F31" s="16">
        <v>0</v>
      </c>
      <c r="G31" s="16">
        <v>0</v>
      </c>
      <c r="H31" s="16">
        <v>0</v>
      </c>
      <c r="I31" s="16">
        <v>0</v>
      </c>
      <c r="J31" s="16">
        <f t="shared" si="2"/>
        <v>0</v>
      </c>
    </row>
    <row r="32" spans="1:10" ht="31.5" customHeight="1" x14ac:dyDescent="0.25">
      <c r="A32" s="19"/>
      <c r="B32" s="19"/>
      <c r="C32" s="21"/>
      <c r="D32" s="15" t="s">
        <v>20</v>
      </c>
      <c r="E32" s="16">
        <v>0</v>
      </c>
      <c r="F32" s="16">
        <v>0</v>
      </c>
      <c r="G32" s="16">
        <v>0</v>
      </c>
      <c r="H32" s="16">
        <v>0</v>
      </c>
      <c r="I32" s="16">
        <v>0</v>
      </c>
      <c r="J32" s="16">
        <f t="shared" si="2"/>
        <v>0</v>
      </c>
    </row>
    <row r="33" spans="1:10" x14ac:dyDescent="0.25">
      <c r="A33" s="19"/>
      <c r="B33" s="19"/>
      <c r="C33" s="21" t="s">
        <v>62</v>
      </c>
      <c r="D33" s="15" t="s">
        <v>14</v>
      </c>
      <c r="E33" s="16">
        <f>SUM(E34:E37)</f>
        <v>352.7</v>
      </c>
      <c r="F33" s="16">
        <f t="shared" ref="F33:I33" si="13">SUM(F34:F37)</f>
        <v>1286.4000000000001</v>
      </c>
      <c r="G33" s="16">
        <f t="shared" si="13"/>
        <v>0</v>
      </c>
      <c r="H33" s="16">
        <f t="shared" si="13"/>
        <v>0</v>
      </c>
      <c r="I33" s="16">
        <f t="shared" si="13"/>
        <v>0</v>
      </c>
      <c r="J33" s="16">
        <f t="shared" si="2"/>
        <v>1639.1000000000001</v>
      </c>
    </row>
    <row r="34" spans="1:10" ht="25.5" customHeight="1" x14ac:dyDescent="0.25">
      <c r="A34" s="19"/>
      <c r="B34" s="19"/>
      <c r="C34" s="21"/>
      <c r="D34" s="15" t="s">
        <v>17</v>
      </c>
      <c r="E34" s="16">
        <f>E154</f>
        <v>352.7</v>
      </c>
      <c r="F34" s="16">
        <f t="shared" ref="F34:I34" si="14">F154</f>
        <v>1286.4000000000001</v>
      </c>
      <c r="G34" s="16">
        <f t="shared" si="14"/>
        <v>0</v>
      </c>
      <c r="H34" s="16">
        <f t="shared" si="14"/>
        <v>0</v>
      </c>
      <c r="I34" s="16">
        <f t="shared" si="14"/>
        <v>0</v>
      </c>
      <c r="J34" s="16">
        <f t="shared" si="2"/>
        <v>1639.1000000000001</v>
      </c>
    </row>
    <row r="35" spans="1:10" ht="39.75" customHeight="1" x14ac:dyDescent="0.25">
      <c r="A35" s="19"/>
      <c r="B35" s="19"/>
      <c r="C35" s="21"/>
      <c r="D35" s="15" t="s">
        <v>18</v>
      </c>
      <c r="E35" s="16">
        <v>0</v>
      </c>
      <c r="F35" s="16">
        <v>0</v>
      </c>
      <c r="G35" s="16">
        <v>0</v>
      </c>
      <c r="H35" s="16">
        <v>0</v>
      </c>
      <c r="I35" s="16">
        <v>0</v>
      </c>
      <c r="J35" s="16">
        <f t="shared" si="2"/>
        <v>0</v>
      </c>
    </row>
    <row r="36" spans="1:10" ht="24" customHeight="1" x14ac:dyDescent="0.25">
      <c r="A36" s="19"/>
      <c r="B36" s="19"/>
      <c r="C36" s="21"/>
      <c r="D36" s="15" t="s">
        <v>19</v>
      </c>
      <c r="E36" s="16">
        <v>0</v>
      </c>
      <c r="F36" s="16">
        <v>0</v>
      </c>
      <c r="G36" s="16">
        <v>0</v>
      </c>
      <c r="H36" s="16">
        <v>0</v>
      </c>
      <c r="I36" s="16">
        <v>0</v>
      </c>
      <c r="J36" s="16">
        <f t="shared" si="2"/>
        <v>0</v>
      </c>
    </row>
    <row r="37" spans="1:10" ht="32.25" customHeight="1" x14ac:dyDescent="0.25">
      <c r="A37" s="19"/>
      <c r="B37" s="19"/>
      <c r="C37" s="21"/>
      <c r="D37" s="15" t="s">
        <v>20</v>
      </c>
      <c r="E37" s="16">
        <v>0</v>
      </c>
      <c r="F37" s="16">
        <v>0</v>
      </c>
      <c r="G37" s="16">
        <v>0</v>
      </c>
      <c r="H37" s="16">
        <v>0</v>
      </c>
      <c r="I37" s="16">
        <v>0</v>
      </c>
      <c r="J37" s="16">
        <f t="shared" si="2"/>
        <v>0</v>
      </c>
    </row>
    <row r="38" spans="1:10" ht="16.5" hidden="1" customHeight="1" x14ac:dyDescent="0.25">
      <c r="A38" s="19"/>
      <c r="B38" s="19"/>
      <c r="C38" s="21" t="s">
        <v>63</v>
      </c>
      <c r="D38" s="15" t="s">
        <v>14</v>
      </c>
      <c r="E38" s="16">
        <f>SUM(E39:E42)</f>
        <v>0</v>
      </c>
      <c r="F38" s="16">
        <f t="shared" ref="F38:I38" si="15">SUM(F39:F42)</f>
        <v>0</v>
      </c>
      <c r="G38" s="16">
        <f t="shared" si="15"/>
        <v>0</v>
      </c>
      <c r="H38" s="16">
        <f t="shared" si="15"/>
        <v>0</v>
      </c>
      <c r="I38" s="16">
        <f t="shared" si="15"/>
        <v>0</v>
      </c>
      <c r="J38" s="16">
        <f t="shared" si="2"/>
        <v>0</v>
      </c>
    </row>
    <row r="39" spans="1:10" ht="23.25" hidden="1" customHeight="1" x14ac:dyDescent="0.25">
      <c r="A39" s="19"/>
      <c r="B39" s="19"/>
      <c r="C39" s="21"/>
      <c r="D39" s="15" t="s">
        <v>17</v>
      </c>
      <c r="E39" s="16">
        <f>E159</f>
        <v>0</v>
      </c>
      <c r="F39" s="16">
        <f t="shared" ref="F39:I39" si="16">F159</f>
        <v>0</v>
      </c>
      <c r="G39" s="16">
        <f t="shared" si="16"/>
        <v>0</v>
      </c>
      <c r="H39" s="16">
        <f t="shared" si="16"/>
        <v>0</v>
      </c>
      <c r="I39" s="16">
        <f t="shared" si="16"/>
        <v>0</v>
      </c>
      <c r="J39" s="16">
        <f t="shared" si="2"/>
        <v>0</v>
      </c>
    </row>
    <row r="40" spans="1:10" ht="36" hidden="1" customHeight="1" x14ac:dyDescent="0.25">
      <c r="A40" s="19"/>
      <c r="B40" s="19"/>
      <c r="C40" s="21"/>
      <c r="D40" s="15" t="s">
        <v>18</v>
      </c>
      <c r="E40" s="16">
        <v>0</v>
      </c>
      <c r="F40" s="16">
        <v>0</v>
      </c>
      <c r="G40" s="16">
        <v>0</v>
      </c>
      <c r="H40" s="16">
        <v>0</v>
      </c>
      <c r="I40" s="16">
        <v>0</v>
      </c>
      <c r="J40" s="16">
        <f t="shared" si="2"/>
        <v>0</v>
      </c>
    </row>
    <row r="41" spans="1:10" ht="35.25" hidden="1" customHeight="1" x14ac:dyDescent="0.25">
      <c r="A41" s="19"/>
      <c r="B41" s="19"/>
      <c r="C41" s="21"/>
      <c r="D41" s="15" t="s">
        <v>19</v>
      </c>
      <c r="E41" s="16">
        <v>0</v>
      </c>
      <c r="F41" s="16">
        <v>0</v>
      </c>
      <c r="G41" s="16">
        <v>0</v>
      </c>
      <c r="H41" s="16">
        <v>0</v>
      </c>
      <c r="I41" s="16">
        <v>0</v>
      </c>
      <c r="J41" s="16">
        <f t="shared" si="2"/>
        <v>0</v>
      </c>
    </row>
    <row r="42" spans="1:10" ht="25.5" hidden="1" customHeight="1" x14ac:dyDescent="0.25">
      <c r="A42" s="19"/>
      <c r="B42" s="19"/>
      <c r="C42" s="21"/>
      <c r="D42" s="15" t="s">
        <v>20</v>
      </c>
      <c r="E42" s="16">
        <v>0</v>
      </c>
      <c r="F42" s="16">
        <v>0</v>
      </c>
      <c r="G42" s="16">
        <v>0</v>
      </c>
      <c r="H42" s="16">
        <v>0</v>
      </c>
      <c r="I42" s="16">
        <v>0</v>
      </c>
      <c r="J42" s="16">
        <f t="shared" si="2"/>
        <v>0</v>
      </c>
    </row>
    <row r="43" spans="1:10" ht="25.5" customHeight="1" x14ac:dyDescent="0.25">
      <c r="A43" s="19"/>
      <c r="B43" s="19"/>
      <c r="C43" s="27" t="s">
        <v>63</v>
      </c>
      <c r="D43" s="15" t="s">
        <v>14</v>
      </c>
      <c r="E43" s="16">
        <f>SUM(E44:E47)</f>
        <v>0</v>
      </c>
      <c r="F43" s="16">
        <f t="shared" ref="F43:I43" si="17">SUM(F44:F47)</f>
        <v>891.7</v>
      </c>
      <c r="G43" s="16">
        <f t="shared" si="17"/>
        <v>396</v>
      </c>
      <c r="H43" s="16">
        <f t="shared" si="17"/>
        <v>396</v>
      </c>
      <c r="I43" s="16">
        <f t="shared" si="17"/>
        <v>0</v>
      </c>
      <c r="J43" s="16">
        <f t="shared" si="2"/>
        <v>1683.7</v>
      </c>
    </row>
    <row r="44" spans="1:10" ht="25.5" customHeight="1" x14ac:dyDescent="0.25">
      <c r="A44" s="19"/>
      <c r="B44" s="19"/>
      <c r="C44" s="28"/>
      <c r="D44" s="15" t="s">
        <v>17</v>
      </c>
      <c r="E44" s="16">
        <f>E119</f>
        <v>0</v>
      </c>
      <c r="F44" s="16">
        <f>F119+F164</f>
        <v>891.7</v>
      </c>
      <c r="G44" s="16">
        <f t="shared" ref="G44:I44" si="18">G119+G164</f>
        <v>396</v>
      </c>
      <c r="H44" s="16">
        <f t="shared" si="18"/>
        <v>396</v>
      </c>
      <c r="I44" s="16">
        <f t="shared" si="18"/>
        <v>0</v>
      </c>
      <c r="J44" s="16">
        <f t="shared" si="2"/>
        <v>1683.7</v>
      </c>
    </row>
    <row r="45" spans="1:10" ht="38.25" customHeight="1" x14ac:dyDescent="0.25">
      <c r="A45" s="19"/>
      <c r="B45" s="19"/>
      <c r="C45" s="28"/>
      <c r="D45" s="15" t="s">
        <v>18</v>
      </c>
      <c r="E45" s="16">
        <f>E120</f>
        <v>0</v>
      </c>
      <c r="F45" s="16">
        <f t="shared" ref="F45:I45" si="19">F120</f>
        <v>0</v>
      </c>
      <c r="G45" s="16">
        <f t="shared" si="19"/>
        <v>0</v>
      </c>
      <c r="H45" s="16">
        <f t="shared" si="19"/>
        <v>0</v>
      </c>
      <c r="I45" s="16">
        <f t="shared" si="19"/>
        <v>0</v>
      </c>
      <c r="J45" s="16">
        <f t="shared" si="2"/>
        <v>0</v>
      </c>
    </row>
    <row r="46" spans="1:10" ht="25.5" customHeight="1" x14ac:dyDescent="0.25">
      <c r="A46" s="19"/>
      <c r="B46" s="19"/>
      <c r="C46" s="28"/>
      <c r="D46" s="15" t="s">
        <v>19</v>
      </c>
      <c r="E46" s="16">
        <f>E121</f>
        <v>0</v>
      </c>
      <c r="F46" s="16">
        <f t="shared" ref="F46:I46" si="20">F121</f>
        <v>0</v>
      </c>
      <c r="G46" s="16">
        <f t="shared" si="20"/>
        <v>0</v>
      </c>
      <c r="H46" s="16">
        <f t="shared" si="20"/>
        <v>0</v>
      </c>
      <c r="I46" s="16">
        <f t="shared" si="20"/>
        <v>0</v>
      </c>
      <c r="J46" s="16">
        <f t="shared" si="2"/>
        <v>0</v>
      </c>
    </row>
    <row r="47" spans="1:10" ht="25.5" customHeight="1" x14ac:dyDescent="0.25">
      <c r="A47" s="19"/>
      <c r="B47" s="19"/>
      <c r="C47" s="29"/>
      <c r="D47" s="15" t="s">
        <v>20</v>
      </c>
      <c r="E47" s="16">
        <f>E122</f>
        <v>0</v>
      </c>
      <c r="F47" s="16">
        <f t="shared" ref="F47:I47" si="21">F122</f>
        <v>0</v>
      </c>
      <c r="G47" s="16">
        <f t="shared" si="21"/>
        <v>0</v>
      </c>
      <c r="H47" s="16">
        <f t="shared" si="21"/>
        <v>0</v>
      </c>
      <c r="I47" s="16">
        <f t="shared" si="21"/>
        <v>0</v>
      </c>
      <c r="J47" s="16">
        <f t="shared" si="2"/>
        <v>0</v>
      </c>
    </row>
    <row r="48" spans="1:10" ht="25.5" customHeight="1" x14ac:dyDescent="0.25">
      <c r="A48" s="19"/>
      <c r="B48" s="19"/>
      <c r="C48" s="18" t="s">
        <v>65</v>
      </c>
      <c r="D48" s="15" t="s">
        <v>14</v>
      </c>
      <c r="E48" s="16">
        <v>0</v>
      </c>
      <c r="F48" s="16">
        <f>F49</f>
        <v>33597.800000000003</v>
      </c>
      <c r="G48" s="16">
        <f t="shared" ref="G48:I48" si="22">G49</f>
        <v>0</v>
      </c>
      <c r="H48" s="16">
        <f t="shared" si="22"/>
        <v>0</v>
      </c>
      <c r="I48" s="16">
        <f t="shared" si="22"/>
        <v>0</v>
      </c>
      <c r="J48" s="16">
        <f t="shared" si="2"/>
        <v>33597.800000000003</v>
      </c>
    </row>
    <row r="49" spans="1:10" ht="25.5" customHeight="1" x14ac:dyDescent="0.25">
      <c r="A49" s="19"/>
      <c r="B49" s="19"/>
      <c r="C49" s="19"/>
      <c r="D49" s="15" t="s">
        <v>17</v>
      </c>
      <c r="E49" s="16">
        <v>0</v>
      </c>
      <c r="F49" s="16">
        <f>F89</f>
        <v>33597.800000000003</v>
      </c>
      <c r="G49" s="16">
        <f t="shared" ref="G49:I49" si="23">G89</f>
        <v>0</v>
      </c>
      <c r="H49" s="16">
        <f t="shared" si="23"/>
        <v>0</v>
      </c>
      <c r="I49" s="16">
        <f t="shared" si="23"/>
        <v>0</v>
      </c>
      <c r="J49" s="16">
        <f t="shared" si="2"/>
        <v>33597.800000000003</v>
      </c>
    </row>
    <row r="50" spans="1:10" ht="30.75" customHeight="1" x14ac:dyDescent="0.25">
      <c r="A50" s="19"/>
      <c r="B50" s="19"/>
      <c r="C50" s="19"/>
      <c r="D50" s="15" t="s">
        <v>18</v>
      </c>
      <c r="E50" s="16">
        <v>0</v>
      </c>
      <c r="F50" s="16">
        <v>0</v>
      </c>
      <c r="G50" s="16">
        <v>0</v>
      </c>
      <c r="H50" s="16">
        <v>0</v>
      </c>
      <c r="I50" s="16">
        <v>0</v>
      </c>
      <c r="J50" s="16">
        <f t="shared" si="2"/>
        <v>0</v>
      </c>
    </row>
    <row r="51" spans="1:10" ht="25.5" customHeight="1" x14ac:dyDescent="0.25">
      <c r="A51" s="19"/>
      <c r="B51" s="19"/>
      <c r="C51" s="19"/>
      <c r="D51" s="15" t="s">
        <v>19</v>
      </c>
      <c r="E51" s="16">
        <v>0</v>
      </c>
      <c r="F51" s="16">
        <v>0</v>
      </c>
      <c r="G51" s="16">
        <v>0</v>
      </c>
      <c r="H51" s="16">
        <v>0</v>
      </c>
      <c r="I51" s="16">
        <v>0</v>
      </c>
      <c r="J51" s="16">
        <f t="shared" si="2"/>
        <v>0</v>
      </c>
    </row>
    <row r="52" spans="1:10" ht="25.5" customHeight="1" x14ac:dyDescent="0.25">
      <c r="A52" s="20"/>
      <c r="B52" s="20"/>
      <c r="C52" s="20"/>
      <c r="D52" s="15" t="s">
        <v>20</v>
      </c>
      <c r="E52" s="16">
        <v>0</v>
      </c>
      <c r="F52" s="16">
        <v>0</v>
      </c>
      <c r="G52" s="16">
        <v>0</v>
      </c>
      <c r="H52" s="16">
        <v>0</v>
      </c>
      <c r="I52" s="16">
        <v>0</v>
      </c>
      <c r="J52" s="16">
        <f t="shared" si="2"/>
        <v>0</v>
      </c>
    </row>
    <row r="53" spans="1:10" ht="16.5" customHeight="1" x14ac:dyDescent="0.25">
      <c r="A53" s="18" t="s">
        <v>22</v>
      </c>
      <c r="B53" s="24" t="s">
        <v>23</v>
      </c>
      <c r="C53" s="21" t="s">
        <v>16</v>
      </c>
      <c r="D53" s="15" t="s">
        <v>14</v>
      </c>
      <c r="E53" s="16">
        <f>SUM(E54:E57)</f>
        <v>32570</v>
      </c>
      <c r="F53" s="16">
        <f t="shared" ref="F53:I53" si="24">SUM(F54:F57)</f>
        <v>16742.599999999999</v>
      </c>
      <c r="G53" s="16">
        <f t="shared" si="24"/>
        <v>13933.6</v>
      </c>
      <c r="H53" s="16">
        <f t="shared" si="24"/>
        <v>13933.6</v>
      </c>
      <c r="I53" s="16">
        <f t="shared" si="24"/>
        <v>14202.7</v>
      </c>
      <c r="J53" s="16">
        <f t="shared" si="2"/>
        <v>91382.5</v>
      </c>
    </row>
    <row r="54" spans="1:10" ht="32.25" customHeight="1" x14ac:dyDescent="0.25">
      <c r="A54" s="19"/>
      <c r="B54" s="25"/>
      <c r="C54" s="21"/>
      <c r="D54" s="15" t="s">
        <v>17</v>
      </c>
      <c r="E54" s="16">
        <f>E59</f>
        <v>15030.8</v>
      </c>
      <c r="F54" s="16">
        <f t="shared" ref="F54:I54" si="25">F59</f>
        <v>16742.599999999999</v>
      </c>
      <c r="G54" s="16">
        <f t="shared" si="25"/>
        <v>13933.6</v>
      </c>
      <c r="H54" s="16">
        <f t="shared" si="25"/>
        <v>13933.6</v>
      </c>
      <c r="I54" s="16">
        <f t="shared" si="25"/>
        <v>14202.7</v>
      </c>
      <c r="J54" s="16">
        <f t="shared" si="2"/>
        <v>73843.3</v>
      </c>
    </row>
    <row r="55" spans="1:10" ht="36.75" customHeight="1" x14ac:dyDescent="0.25">
      <c r="A55" s="19"/>
      <c r="B55" s="25"/>
      <c r="C55" s="21"/>
      <c r="D55" s="15" t="s">
        <v>18</v>
      </c>
      <c r="E55" s="16">
        <f>E65</f>
        <v>17539.2</v>
      </c>
      <c r="F55" s="16">
        <f t="shared" ref="F55:I55" si="26">F65</f>
        <v>0</v>
      </c>
      <c r="G55" s="16">
        <f t="shared" si="26"/>
        <v>0</v>
      </c>
      <c r="H55" s="16">
        <f t="shared" si="26"/>
        <v>0</v>
      </c>
      <c r="I55" s="16">
        <f t="shared" si="26"/>
        <v>0</v>
      </c>
      <c r="J55" s="16">
        <f t="shared" si="2"/>
        <v>17539.2</v>
      </c>
    </row>
    <row r="56" spans="1:10" ht="22.5" customHeight="1" x14ac:dyDescent="0.25">
      <c r="A56" s="19"/>
      <c r="B56" s="25"/>
      <c r="C56" s="21"/>
      <c r="D56" s="15" t="s">
        <v>19</v>
      </c>
      <c r="E56" s="16">
        <f>E66</f>
        <v>0</v>
      </c>
      <c r="F56" s="16">
        <v>0</v>
      </c>
      <c r="G56" s="16">
        <v>0</v>
      </c>
      <c r="H56" s="16">
        <v>0</v>
      </c>
      <c r="I56" s="16">
        <v>0</v>
      </c>
      <c r="J56" s="16">
        <f t="shared" si="2"/>
        <v>0</v>
      </c>
    </row>
    <row r="57" spans="1:10" ht="30" customHeight="1" x14ac:dyDescent="0.25">
      <c r="A57" s="19"/>
      <c r="B57" s="25"/>
      <c r="C57" s="21"/>
      <c r="D57" s="15" t="s">
        <v>20</v>
      </c>
      <c r="E57" s="16">
        <v>0</v>
      </c>
      <c r="F57" s="16">
        <v>0</v>
      </c>
      <c r="G57" s="16">
        <v>0</v>
      </c>
      <c r="H57" s="16">
        <v>0</v>
      </c>
      <c r="I57" s="16">
        <v>0</v>
      </c>
      <c r="J57" s="16">
        <f t="shared" si="2"/>
        <v>0</v>
      </c>
    </row>
    <row r="58" spans="1:10" x14ac:dyDescent="0.25">
      <c r="A58" s="19"/>
      <c r="B58" s="25"/>
      <c r="C58" s="21" t="s">
        <v>64</v>
      </c>
      <c r="D58" s="15" t="s">
        <v>14</v>
      </c>
      <c r="E58" s="16">
        <f>SUM(E59:E62)</f>
        <v>15030.8</v>
      </c>
      <c r="F58" s="16">
        <f t="shared" ref="F58:I58" si="27">SUM(F59:F62)</f>
        <v>16742.599999999999</v>
      </c>
      <c r="G58" s="16">
        <f t="shared" si="27"/>
        <v>13933.6</v>
      </c>
      <c r="H58" s="16">
        <f t="shared" si="27"/>
        <v>13933.6</v>
      </c>
      <c r="I58" s="16">
        <f t="shared" si="27"/>
        <v>14202.7</v>
      </c>
      <c r="J58" s="16">
        <f t="shared" si="2"/>
        <v>73843.3</v>
      </c>
    </row>
    <row r="59" spans="1:10" ht="32.25" customHeight="1" x14ac:dyDescent="0.25">
      <c r="A59" s="19"/>
      <c r="B59" s="25"/>
      <c r="C59" s="21"/>
      <c r="D59" s="15" t="s">
        <v>17</v>
      </c>
      <c r="E59" s="16">
        <f>E69</f>
        <v>15030.8</v>
      </c>
      <c r="F59" s="16">
        <f t="shared" ref="F59:I59" si="28">F69</f>
        <v>16742.599999999999</v>
      </c>
      <c r="G59" s="16">
        <f t="shared" si="28"/>
        <v>13933.6</v>
      </c>
      <c r="H59" s="16">
        <f t="shared" si="28"/>
        <v>13933.6</v>
      </c>
      <c r="I59" s="16">
        <f t="shared" si="28"/>
        <v>14202.7</v>
      </c>
      <c r="J59" s="16">
        <f t="shared" si="2"/>
        <v>73843.3</v>
      </c>
    </row>
    <row r="60" spans="1:10" ht="35.25" customHeight="1" x14ac:dyDescent="0.25">
      <c r="A60" s="19"/>
      <c r="B60" s="25"/>
      <c r="C60" s="21"/>
      <c r="D60" s="15" t="s">
        <v>18</v>
      </c>
      <c r="E60" s="16">
        <v>0</v>
      </c>
      <c r="F60" s="16">
        <v>0</v>
      </c>
      <c r="G60" s="16">
        <v>0</v>
      </c>
      <c r="H60" s="16">
        <v>0</v>
      </c>
      <c r="I60" s="16">
        <v>0</v>
      </c>
      <c r="J60" s="16">
        <f t="shared" si="2"/>
        <v>0</v>
      </c>
    </row>
    <row r="61" spans="1:10" ht="33" customHeight="1" x14ac:dyDescent="0.25">
      <c r="A61" s="19"/>
      <c r="B61" s="25"/>
      <c r="C61" s="21"/>
      <c r="D61" s="15" t="s">
        <v>19</v>
      </c>
      <c r="E61" s="16">
        <v>0</v>
      </c>
      <c r="F61" s="16">
        <v>0</v>
      </c>
      <c r="G61" s="16">
        <v>0</v>
      </c>
      <c r="H61" s="16">
        <v>0</v>
      </c>
      <c r="I61" s="16">
        <v>0</v>
      </c>
      <c r="J61" s="16">
        <f t="shared" si="2"/>
        <v>0</v>
      </c>
    </row>
    <row r="62" spans="1:10" ht="30" customHeight="1" x14ac:dyDescent="0.25">
      <c r="A62" s="19"/>
      <c r="B62" s="25"/>
      <c r="C62" s="21"/>
      <c r="D62" s="15" t="s">
        <v>20</v>
      </c>
      <c r="E62" s="16">
        <v>0</v>
      </c>
      <c r="F62" s="16">
        <v>0</v>
      </c>
      <c r="G62" s="16">
        <v>0</v>
      </c>
      <c r="H62" s="16">
        <v>0</v>
      </c>
      <c r="I62" s="16">
        <v>0</v>
      </c>
      <c r="J62" s="16">
        <f t="shared" si="2"/>
        <v>0</v>
      </c>
    </row>
    <row r="63" spans="1:10" x14ac:dyDescent="0.25">
      <c r="A63" s="19"/>
      <c r="B63" s="25"/>
      <c r="C63" s="21" t="s">
        <v>21</v>
      </c>
      <c r="D63" s="15" t="s">
        <v>14</v>
      </c>
      <c r="E63" s="16">
        <f>SUM(E64:E67)</f>
        <v>17539.2</v>
      </c>
      <c r="F63" s="16">
        <f t="shared" ref="F63:I63" si="29">SUM(F64:F67)</f>
        <v>0</v>
      </c>
      <c r="G63" s="16">
        <f t="shared" si="29"/>
        <v>0</v>
      </c>
      <c r="H63" s="16">
        <f t="shared" si="29"/>
        <v>0</v>
      </c>
      <c r="I63" s="16">
        <f t="shared" si="29"/>
        <v>0</v>
      </c>
      <c r="J63" s="16">
        <f t="shared" si="2"/>
        <v>17539.2</v>
      </c>
    </row>
    <row r="64" spans="1:10" ht="25.5" customHeight="1" x14ac:dyDescent="0.25">
      <c r="A64" s="19"/>
      <c r="B64" s="25"/>
      <c r="C64" s="21"/>
      <c r="D64" s="15" t="s">
        <v>17</v>
      </c>
      <c r="E64" s="16">
        <v>0</v>
      </c>
      <c r="F64" s="16">
        <v>0</v>
      </c>
      <c r="G64" s="16">
        <v>0</v>
      </c>
      <c r="H64" s="16">
        <v>0</v>
      </c>
      <c r="I64" s="16">
        <v>0</v>
      </c>
      <c r="J64" s="16">
        <f t="shared" si="2"/>
        <v>0</v>
      </c>
    </row>
    <row r="65" spans="1:10" ht="30.75" customHeight="1" x14ac:dyDescent="0.25">
      <c r="A65" s="19"/>
      <c r="B65" s="25"/>
      <c r="C65" s="21"/>
      <c r="D65" s="15" t="s">
        <v>18</v>
      </c>
      <c r="E65" s="16">
        <f>E75</f>
        <v>17539.2</v>
      </c>
      <c r="F65" s="16">
        <f t="shared" ref="F65:I65" si="30">F75</f>
        <v>0</v>
      </c>
      <c r="G65" s="16">
        <f t="shared" si="30"/>
        <v>0</v>
      </c>
      <c r="H65" s="16">
        <f t="shared" si="30"/>
        <v>0</v>
      </c>
      <c r="I65" s="16">
        <f t="shared" si="30"/>
        <v>0</v>
      </c>
      <c r="J65" s="16">
        <f t="shared" si="2"/>
        <v>17539.2</v>
      </c>
    </row>
    <row r="66" spans="1:10" ht="33.75" customHeight="1" x14ac:dyDescent="0.25">
      <c r="A66" s="19"/>
      <c r="B66" s="25"/>
      <c r="C66" s="21"/>
      <c r="D66" s="15" t="s">
        <v>19</v>
      </c>
      <c r="E66" s="16">
        <f>E76</f>
        <v>0</v>
      </c>
      <c r="F66" s="16">
        <v>0</v>
      </c>
      <c r="G66" s="16">
        <v>0</v>
      </c>
      <c r="H66" s="16">
        <v>0</v>
      </c>
      <c r="I66" s="16">
        <v>0</v>
      </c>
      <c r="J66" s="16">
        <f t="shared" si="2"/>
        <v>0</v>
      </c>
    </row>
    <row r="67" spans="1:10" ht="27.75" customHeight="1" x14ac:dyDescent="0.25">
      <c r="A67" s="20"/>
      <c r="B67" s="26"/>
      <c r="C67" s="21"/>
      <c r="D67" s="15" t="s">
        <v>20</v>
      </c>
      <c r="E67" s="16">
        <v>0</v>
      </c>
      <c r="F67" s="16">
        <v>0</v>
      </c>
      <c r="G67" s="16">
        <v>0</v>
      </c>
      <c r="H67" s="16">
        <v>0</v>
      </c>
      <c r="I67" s="16">
        <v>0</v>
      </c>
      <c r="J67" s="16">
        <f t="shared" si="2"/>
        <v>0</v>
      </c>
    </row>
    <row r="68" spans="1:10" x14ac:dyDescent="0.25">
      <c r="A68" s="22" t="s">
        <v>24</v>
      </c>
      <c r="B68" s="22" t="s">
        <v>25</v>
      </c>
      <c r="C68" s="21" t="s">
        <v>64</v>
      </c>
      <c r="D68" s="15" t="s">
        <v>14</v>
      </c>
      <c r="E68" s="16">
        <f>SUM(E69:E72)</f>
        <v>15030.8</v>
      </c>
      <c r="F68" s="16">
        <f t="shared" ref="F68:I68" si="31">SUM(F69:F72)</f>
        <v>16742.599999999999</v>
      </c>
      <c r="G68" s="16">
        <f t="shared" si="31"/>
        <v>13933.6</v>
      </c>
      <c r="H68" s="16">
        <f t="shared" si="31"/>
        <v>13933.6</v>
      </c>
      <c r="I68" s="16">
        <f t="shared" si="31"/>
        <v>14202.7</v>
      </c>
      <c r="J68" s="16">
        <f t="shared" si="2"/>
        <v>73843.3</v>
      </c>
    </row>
    <row r="69" spans="1:10" ht="34.5" customHeight="1" x14ac:dyDescent="0.25">
      <c r="A69" s="22"/>
      <c r="B69" s="22"/>
      <c r="C69" s="21"/>
      <c r="D69" s="15" t="s">
        <v>17</v>
      </c>
      <c r="E69" s="16">
        <v>15030.8</v>
      </c>
      <c r="F69" s="16">
        <v>16742.599999999999</v>
      </c>
      <c r="G69" s="16">
        <v>13933.6</v>
      </c>
      <c r="H69" s="16">
        <v>13933.6</v>
      </c>
      <c r="I69" s="16">
        <v>14202.7</v>
      </c>
      <c r="J69" s="16">
        <f t="shared" si="2"/>
        <v>73843.3</v>
      </c>
    </row>
    <row r="70" spans="1:10" ht="33" customHeight="1" x14ac:dyDescent="0.25">
      <c r="A70" s="22"/>
      <c r="B70" s="22"/>
      <c r="C70" s="21"/>
      <c r="D70" s="15" t="s">
        <v>18</v>
      </c>
      <c r="E70" s="16">
        <v>0</v>
      </c>
      <c r="F70" s="16">
        <v>0</v>
      </c>
      <c r="G70" s="16">
        <v>0</v>
      </c>
      <c r="H70" s="16">
        <v>0</v>
      </c>
      <c r="I70" s="16">
        <v>0</v>
      </c>
      <c r="J70" s="16">
        <f t="shared" si="2"/>
        <v>0</v>
      </c>
    </row>
    <row r="71" spans="1:10" ht="27" customHeight="1" x14ac:dyDescent="0.25">
      <c r="A71" s="22"/>
      <c r="B71" s="22"/>
      <c r="C71" s="21"/>
      <c r="D71" s="15" t="s">
        <v>19</v>
      </c>
      <c r="E71" s="16">
        <v>0</v>
      </c>
      <c r="F71" s="16">
        <v>0</v>
      </c>
      <c r="G71" s="16">
        <v>0</v>
      </c>
      <c r="H71" s="16">
        <v>0</v>
      </c>
      <c r="I71" s="16">
        <v>0</v>
      </c>
      <c r="J71" s="16">
        <f t="shared" si="2"/>
        <v>0</v>
      </c>
    </row>
    <row r="72" spans="1:10" ht="27" customHeight="1" x14ac:dyDescent="0.25">
      <c r="A72" s="22"/>
      <c r="B72" s="22"/>
      <c r="C72" s="21"/>
      <c r="D72" s="15" t="s">
        <v>20</v>
      </c>
      <c r="E72" s="16">
        <v>0</v>
      </c>
      <c r="F72" s="16">
        <v>0</v>
      </c>
      <c r="G72" s="16">
        <v>0</v>
      </c>
      <c r="H72" s="16">
        <v>0</v>
      </c>
      <c r="I72" s="16">
        <v>0</v>
      </c>
      <c r="J72" s="16">
        <f t="shared" si="2"/>
        <v>0</v>
      </c>
    </row>
    <row r="73" spans="1:10" x14ac:dyDescent="0.25">
      <c r="A73" s="22" t="s">
        <v>26</v>
      </c>
      <c r="B73" s="22" t="s">
        <v>27</v>
      </c>
      <c r="C73" s="21" t="s">
        <v>21</v>
      </c>
      <c r="D73" s="15" t="s">
        <v>14</v>
      </c>
      <c r="E73" s="16">
        <f>SUM(E74:E77)</f>
        <v>17539.2</v>
      </c>
      <c r="F73" s="16">
        <f t="shared" ref="F73:I73" si="32">SUM(F74:F77)</f>
        <v>0</v>
      </c>
      <c r="G73" s="16">
        <f t="shared" si="32"/>
        <v>0</v>
      </c>
      <c r="H73" s="16">
        <f t="shared" si="32"/>
        <v>0</v>
      </c>
      <c r="I73" s="16">
        <f t="shared" si="32"/>
        <v>0</v>
      </c>
      <c r="J73" s="16">
        <f t="shared" si="2"/>
        <v>17539.2</v>
      </c>
    </row>
    <row r="74" spans="1:10" ht="30.75" customHeight="1" x14ac:dyDescent="0.25">
      <c r="A74" s="22"/>
      <c r="B74" s="22"/>
      <c r="C74" s="21"/>
      <c r="D74" s="15" t="s">
        <v>17</v>
      </c>
      <c r="E74" s="16">
        <v>0</v>
      </c>
      <c r="F74" s="16">
        <v>0</v>
      </c>
      <c r="G74" s="16">
        <v>0</v>
      </c>
      <c r="H74" s="16">
        <v>0</v>
      </c>
      <c r="I74" s="16">
        <v>0</v>
      </c>
      <c r="J74" s="16">
        <f t="shared" si="2"/>
        <v>0</v>
      </c>
    </row>
    <row r="75" spans="1:10" ht="32.25" customHeight="1" x14ac:dyDescent="0.25">
      <c r="A75" s="22"/>
      <c r="B75" s="22"/>
      <c r="C75" s="21"/>
      <c r="D75" s="15" t="s">
        <v>18</v>
      </c>
      <c r="E75" s="16">
        <v>17539.2</v>
      </c>
      <c r="F75" s="16">
        <v>0</v>
      </c>
      <c r="G75" s="16">
        <v>0</v>
      </c>
      <c r="H75" s="16">
        <v>0</v>
      </c>
      <c r="I75" s="16">
        <v>0</v>
      </c>
      <c r="J75" s="16">
        <f t="shared" si="2"/>
        <v>17539.2</v>
      </c>
    </row>
    <row r="76" spans="1:10" ht="30" customHeight="1" x14ac:dyDescent="0.25">
      <c r="A76" s="22"/>
      <c r="B76" s="22"/>
      <c r="C76" s="21"/>
      <c r="D76" s="15" t="s">
        <v>19</v>
      </c>
      <c r="E76" s="16">
        <v>0</v>
      </c>
      <c r="F76" s="16">
        <v>0</v>
      </c>
      <c r="G76" s="16">
        <v>0</v>
      </c>
      <c r="H76" s="16">
        <v>0</v>
      </c>
      <c r="I76" s="16">
        <v>0</v>
      </c>
      <c r="J76" s="16">
        <f t="shared" si="2"/>
        <v>0</v>
      </c>
    </row>
    <row r="77" spans="1:10" ht="29.25" customHeight="1" x14ac:dyDescent="0.25">
      <c r="A77" s="22"/>
      <c r="B77" s="22"/>
      <c r="C77" s="21"/>
      <c r="D77" s="15" t="s">
        <v>20</v>
      </c>
      <c r="E77" s="16">
        <v>0</v>
      </c>
      <c r="F77" s="16">
        <v>0</v>
      </c>
      <c r="G77" s="16">
        <v>0</v>
      </c>
      <c r="H77" s="16">
        <v>0</v>
      </c>
      <c r="I77" s="16">
        <v>0</v>
      </c>
      <c r="J77" s="16">
        <f t="shared" si="2"/>
        <v>0</v>
      </c>
    </row>
    <row r="78" spans="1:10" ht="16.5" customHeight="1" x14ac:dyDescent="0.25">
      <c r="A78" s="18" t="s">
        <v>28</v>
      </c>
      <c r="B78" s="24" t="s">
        <v>29</v>
      </c>
      <c r="C78" s="21" t="s">
        <v>16</v>
      </c>
      <c r="D78" s="15" t="s">
        <v>14</v>
      </c>
      <c r="E78" s="16">
        <f>SUM(E79:E82)</f>
        <v>73148.5</v>
      </c>
      <c r="F78" s="16">
        <f t="shared" ref="F78:I78" si="33">SUM(F79:F82)</f>
        <v>44137.600000000006</v>
      </c>
      <c r="G78" s="16">
        <f t="shared" si="33"/>
        <v>5704.4</v>
      </c>
      <c r="H78" s="16">
        <f t="shared" si="33"/>
        <v>5704.4</v>
      </c>
      <c r="I78" s="16">
        <f t="shared" si="33"/>
        <v>10579.7</v>
      </c>
      <c r="J78" s="16">
        <f t="shared" si="2"/>
        <v>139274.6</v>
      </c>
    </row>
    <row r="79" spans="1:10" ht="27" customHeight="1" x14ac:dyDescent="0.25">
      <c r="A79" s="19"/>
      <c r="B79" s="25"/>
      <c r="C79" s="21"/>
      <c r="D79" s="15" t="s">
        <v>17</v>
      </c>
      <c r="E79" s="16">
        <f>E84</f>
        <v>16768</v>
      </c>
      <c r="F79" s="16">
        <f>F84+F89</f>
        <v>44137.600000000006</v>
      </c>
      <c r="G79" s="16">
        <f t="shared" ref="G79:I79" si="34">G84+G89</f>
        <v>5704.4</v>
      </c>
      <c r="H79" s="16">
        <f t="shared" si="34"/>
        <v>5704.4</v>
      </c>
      <c r="I79" s="16">
        <f t="shared" si="34"/>
        <v>10579.7</v>
      </c>
      <c r="J79" s="16">
        <f t="shared" si="2"/>
        <v>82894.099999999991</v>
      </c>
    </row>
    <row r="80" spans="1:10" ht="37.5" customHeight="1" x14ac:dyDescent="0.25">
      <c r="A80" s="19"/>
      <c r="B80" s="25"/>
      <c r="C80" s="21"/>
      <c r="D80" s="15" t="s">
        <v>18</v>
      </c>
      <c r="E80" s="16">
        <f>E85</f>
        <v>4989.2000000000007</v>
      </c>
      <c r="F80" s="16">
        <f t="shared" ref="F80:H80" si="35">F85</f>
        <v>0</v>
      </c>
      <c r="G80" s="16">
        <f t="shared" si="35"/>
        <v>0</v>
      </c>
      <c r="H80" s="16">
        <f t="shared" si="35"/>
        <v>0</v>
      </c>
      <c r="I80" s="16">
        <v>0</v>
      </c>
      <c r="J80" s="16">
        <f t="shared" si="2"/>
        <v>4989.2000000000007</v>
      </c>
    </row>
    <row r="81" spans="1:10" ht="30.75" customHeight="1" x14ac:dyDescent="0.25">
      <c r="A81" s="19"/>
      <c r="B81" s="25"/>
      <c r="C81" s="21"/>
      <c r="D81" s="15" t="s">
        <v>19</v>
      </c>
      <c r="E81" s="16">
        <f>E86</f>
        <v>51391.3</v>
      </c>
      <c r="F81" s="16">
        <f t="shared" ref="F81:I81" si="36">F86</f>
        <v>0</v>
      </c>
      <c r="G81" s="16">
        <f t="shared" si="36"/>
        <v>0</v>
      </c>
      <c r="H81" s="16">
        <f t="shared" si="36"/>
        <v>0</v>
      </c>
      <c r="I81" s="16">
        <f t="shared" si="36"/>
        <v>0</v>
      </c>
      <c r="J81" s="16">
        <f t="shared" si="2"/>
        <v>51391.3</v>
      </c>
    </row>
    <row r="82" spans="1:10" ht="30.75" customHeight="1" x14ac:dyDescent="0.25">
      <c r="A82" s="19"/>
      <c r="B82" s="25"/>
      <c r="C82" s="21"/>
      <c r="D82" s="15" t="s">
        <v>20</v>
      </c>
      <c r="E82" s="16">
        <v>0</v>
      </c>
      <c r="F82" s="16">
        <v>0</v>
      </c>
      <c r="G82" s="16">
        <v>0</v>
      </c>
      <c r="H82" s="16">
        <v>0</v>
      </c>
      <c r="I82" s="16">
        <v>0</v>
      </c>
      <c r="J82" s="16">
        <f t="shared" si="2"/>
        <v>0</v>
      </c>
    </row>
    <row r="83" spans="1:10" x14ac:dyDescent="0.25">
      <c r="A83" s="19"/>
      <c r="B83" s="25"/>
      <c r="C83" s="21" t="s">
        <v>64</v>
      </c>
      <c r="D83" s="15" t="s">
        <v>14</v>
      </c>
      <c r="E83" s="16">
        <f>SUM(E84:E87)</f>
        <v>73148.5</v>
      </c>
      <c r="F83" s="16">
        <f t="shared" ref="F83:I83" si="37">SUM(F84:F87)</f>
        <v>10539.8</v>
      </c>
      <c r="G83" s="16">
        <f t="shared" si="37"/>
        <v>5704.4</v>
      </c>
      <c r="H83" s="16">
        <f t="shared" si="37"/>
        <v>5704.4</v>
      </c>
      <c r="I83" s="16">
        <f t="shared" si="37"/>
        <v>10579.7</v>
      </c>
      <c r="J83" s="16">
        <f t="shared" ref="J83:J156" si="38">SUM(E83:I83)</f>
        <v>105676.79999999999</v>
      </c>
    </row>
    <row r="84" spans="1:10" ht="36.75" customHeight="1" x14ac:dyDescent="0.25">
      <c r="A84" s="19"/>
      <c r="B84" s="25"/>
      <c r="C84" s="21"/>
      <c r="D84" s="15" t="s">
        <v>17</v>
      </c>
      <c r="E84" s="16">
        <f>E94</f>
        <v>16768</v>
      </c>
      <c r="F84" s="16">
        <f t="shared" ref="F84:I84" si="39">F94</f>
        <v>10539.8</v>
      </c>
      <c r="G84" s="16">
        <f t="shared" si="39"/>
        <v>5704.4</v>
      </c>
      <c r="H84" s="16">
        <f t="shared" si="39"/>
        <v>5704.4</v>
      </c>
      <c r="I84" s="16">
        <f t="shared" si="39"/>
        <v>10579.7</v>
      </c>
      <c r="J84" s="16">
        <f t="shared" si="38"/>
        <v>49296.3</v>
      </c>
    </row>
    <row r="85" spans="1:10" ht="31.5" customHeight="1" x14ac:dyDescent="0.25">
      <c r="A85" s="19"/>
      <c r="B85" s="25"/>
      <c r="C85" s="21"/>
      <c r="D85" s="15" t="s">
        <v>18</v>
      </c>
      <c r="E85" s="16">
        <f>E105+E95</f>
        <v>4989.2000000000007</v>
      </c>
      <c r="F85" s="16">
        <f t="shared" ref="F85:I85" si="40">F105+F95</f>
        <v>0</v>
      </c>
      <c r="G85" s="16">
        <f t="shared" si="40"/>
        <v>0</v>
      </c>
      <c r="H85" s="16">
        <f t="shared" si="40"/>
        <v>0</v>
      </c>
      <c r="I85" s="16">
        <f t="shared" si="40"/>
        <v>0</v>
      </c>
      <c r="J85" s="16">
        <f t="shared" si="38"/>
        <v>4989.2000000000007</v>
      </c>
    </row>
    <row r="86" spans="1:10" ht="28.5" customHeight="1" x14ac:dyDescent="0.25">
      <c r="A86" s="19"/>
      <c r="B86" s="25"/>
      <c r="C86" s="21"/>
      <c r="D86" s="15" t="s">
        <v>19</v>
      </c>
      <c r="E86" s="16">
        <f>SUM(E106)+E96</f>
        <v>51391.3</v>
      </c>
      <c r="F86" s="16">
        <f t="shared" ref="F86:I86" si="41">SUM(F106)+F96</f>
        <v>0</v>
      </c>
      <c r="G86" s="16">
        <f t="shared" si="41"/>
        <v>0</v>
      </c>
      <c r="H86" s="16">
        <f t="shared" si="41"/>
        <v>0</v>
      </c>
      <c r="I86" s="16">
        <f t="shared" si="41"/>
        <v>0</v>
      </c>
      <c r="J86" s="16">
        <f t="shared" si="38"/>
        <v>51391.3</v>
      </c>
    </row>
    <row r="87" spans="1:10" ht="30.75" customHeight="1" x14ac:dyDescent="0.25">
      <c r="A87" s="19"/>
      <c r="B87" s="25"/>
      <c r="C87" s="21"/>
      <c r="D87" s="15" t="s">
        <v>20</v>
      </c>
      <c r="E87" s="16">
        <v>0</v>
      </c>
      <c r="F87" s="16">
        <v>0</v>
      </c>
      <c r="G87" s="16">
        <v>0</v>
      </c>
      <c r="H87" s="16">
        <v>0</v>
      </c>
      <c r="I87" s="16">
        <v>0</v>
      </c>
      <c r="J87" s="16">
        <f t="shared" si="38"/>
        <v>0</v>
      </c>
    </row>
    <row r="88" spans="1:10" ht="30.75" customHeight="1" x14ac:dyDescent="0.25">
      <c r="A88" s="19"/>
      <c r="B88" s="25"/>
      <c r="C88" s="18" t="s">
        <v>65</v>
      </c>
      <c r="D88" s="15" t="s">
        <v>14</v>
      </c>
      <c r="E88" s="16">
        <v>0</v>
      </c>
      <c r="F88" s="16">
        <f>SUM(F89:F92)</f>
        <v>33597.800000000003</v>
      </c>
      <c r="G88" s="16">
        <f t="shared" ref="G88:I88" si="42">SUM(G89:G92)</f>
        <v>0</v>
      </c>
      <c r="H88" s="16">
        <f t="shared" si="42"/>
        <v>0</v>
      </c>
      <c r="I88" s="16">
        <f t="shared" si="42"/>
        <v>0</v>
      </c>
      <c r="J88" s="16">
        <f t="shared" si="38"/>
        <v>33597.800000000003</v>
      </c>
    </row>
    <row r="89" spans="1:10" ht="30.75" customHeight="1" x14ac:dyDescent="0.25">
      <c r="A89" s="19"/>
      <c r="B89" s="25"/>
      <c r="C89" s="19"/>
      <c r="D89" s="15" t="s">
        <v>17</v>
      </c>
      <c r="E89" s="16">
        <v>0</v>
      </c>
      <c r="F89" s="16">
        <f>F99</f>
        <v>33597.800000000003</v>
      </c>
      <c r="G89" s="16">
        <f t="shared" ref="G89:I89" si="43">G99</f>
        <v>0</v>
      </c>
      <c r="H89" s="16">
        <f t="shared" si="43"/>
        <v>0</v>
      </c>
      <c r="I89" s="16">
        <f t="shared" si="43"/>
        <v>0</v>
      </c>
      <c r="J89" s="16">
        <f t="shared" si="38"/>
        <v>33597.800000000003</v>
      </c>
    </row>
    <row r="90" spans="1:10" ht="34.5" customHeight="1" x14ac:dyDescent="0.25">
      <c r="A90" s="19"/>
      <c r="B90" s="25"/>
      <c r="C90" s="19"/>
      <c r="D90" s="15" t="s">
        <v>18</v>
      </c>
      <c r="E90" s="16">
        <v>0</v>
      </c>
      <c r="F90" s="16">
        <v>0</v>
      </c>
      <c r="G90" s="16">
        <v>0</v>
      </c>
      <c r="H90" s="16">
        <v>0</v>
      </c>
      <c r="I90" s="16">
        <v>0</v>
      </c>
      <c r="J90" s="16">
        <f t="shared" si="38"/>
        <v>0</v>
      </c>
    </row>
    <row r="91" spans="1:10" ht="30.75" customHeight="1" x14ac:dyDescent="0.25">
      <c r="A91" s="19"/>
      <c r="B91" s="25"/>
      <c r="C91" s="19"/>
      <c r="D91" s="15" t="s">
        <v>19</v>
      </c>
      <c r="E91" s="16">
        <v>0</v>
      </c>
      <c r="F91" s="16">
        <v>0</v>
      </c>
      <c r="G91" s="16">
        <v>0</v>
      </c>
      <c r="H91" s="16">
        <v>0</v>
      </c>
      <c r="I91" s="16">
        <v>0</v>
      </c>
      <c r="J91" s="16">
        <f t="shared" si="38"/>
        <v>0</v>
      </c>
    </row>
    <row r="92" spans="1:10" ht="30.75" customHeight="1" x14ac:dyDescent="0.25">
      <c r="A92" s="20"/>
      <c r="B92" s="26"/>
      <c r="C92" s="20"/>
      <c r="D92" s="15" t="s">
        <v>20</v>
      </c>
      <c r="E92" s="16">
        <v>0</v>
      </c>
      <c r="F92" s="16">
        <v>0</v>
      </c>
      <c r="G92" s="16">
        <v>0</v>
      </c>
      <c r="H92" s="16">
        <v>0</v>
      </c>
      <c r="I92" s="16">
        <v>0</v>
      </c>
      <c r="J92" s="16">
        <f t="shared" si="38"/>
        <v>0</v>
      </c>
    </row>
    <row r="93" spans="1:10" ht="27.75" customHeight="1" x14ac:dyDescent="0.25">
      <c r="A93" s="18" t="s">
        <v>30</v>
      </c>
      <c r="B93" s="18" t="s">
        <v>31</v>
      </c>
      <c r="C93" s="21" t="s">
        <v>64</v>
      </c>
      <c r="D93" s="15" t="s">
        <v>14</v>
      </c>
      <c r="E93" s="16">
        <f>SUM(E94:E97)</f>
        <v>45045.399999999994</v>
      </c>
      <c r="F93" s="16">
        <f t="shared" ref="F93:I93" si="44">SUM(F94:F97)</f>
        <v>10539.8</v>
      </c>
      <c r="G93" s="16">
        <f t="shared" si="44"/>
        <v>5704.4</v>
      </c>
      <c r="H93" s="16">
        <f t="shared" si="44"/>
        <v>5704.4</v>
      </c>
      <c r="I93" s="16">
        <f t="shared" si="44"/>
        <v>10579.7</v>
      </c>
      <c r="J93" s="16">
        <f t="shared" si="38"/>
        <v>77573.7</v>
      </c>
    </row>
    <row r="94" spans="1:10" ht="24" customHeight="1" x14ac:dyDescent="0.25">
      <c r="A94" s="19"/>
      <c r="B94" s="19"/>
      <c r="C94" s="21"/>
      <c r="D94" s="15" t="s">
        <v>17</v>
      </c>
      <c r="E94" s="16">
        <v>16768</v>
      </c>
      <c r="F94" s="16">
        <v>10539.8</v>
      </c>
      <c r="G94" s="16">
        <v>5704.4</v>
      </c>
      <c r="H94" s="16">
        <v>5704.4</v>
      </c>
      <c r="I94" s="16">
        <v>10579.7</v>
      </c>
      <c r="J94" s="16">
        <f t="shared" si="38"/>
        <v>49296.3</v>
      </c>
    </row>
    <row r="95" spans="1:10" ht="33.75" customHeight="1" x14ac:dyDescent="0.25">
      <c r="A95" s="19"/>
      <c r="B95" s="19"/>
      <c r="C95" s="21"/>
      <c r="D95" s="15" t="s">
        <v>18</v>
      </c>
      <c r="E95" s="16">
        <v>4708.1000000000004</v>
      </c>
      <c r="F95" s="16">
        <v>0</v>
      </c>
      <c r="G95" s="16">
        <v>0</v>
      </c>
      <c r="H95" s="16">
        <v>0</v>
      </c>
      <c r="I95" s="16">
        <v>0</v>
      </c>
      <c r="J95" s="16">
        <f t="shared" si="38"/>
        <v>4708.1000000000004</v>
      </c>
    </row>
    <row r="96" spans="1:10" ht="23.25" customHeight="1" x14ac:dyDescent="0.25">
      <c r="A96" s="19"/>
      <c r="B96" s="19"/>
      <c r="C96" s="21"/>
      <c r="D96" s="15" t="s">
        <v>19</v>
      </c>
      <c r="E96" s="16">
        <v>23569.3</v>
      </c>
      <c r="F96" s="16">
        <v>0</v>
      </c>
      <c r="G96" s="16">
        <v>0</v>
      </c>
      <c r="H96" s="16">
        <v>0</v>
      </c>
      <c r="I96" s="16">
        <v>0</v>
      </c>
      <c r="J96" s="16">
        <f t="shared" si="38"/>
        <v>23569.3</v>
      </c>
    </row>
    <row r="97" spans="1:10" ht="36" customHeight="1" x14ac:dyDescent="0.25">
      <c r="A97" s="19"/>
      <c r="B97" s="19"/>
      <c r="C97" s="21"/>
      <c r="D97" s="15" t="s">
        <v>20</v>
      </c>
      <c r="E97" s="16">
        <v>0</v>
      </c>
      <c r="F97" s="16">
        <v>0</v>
      </c>
      <c r="G97" s="16">
        <v>0</v>
      </c>
      <c r="H97" s="16">
        <v>0</v>
      </c>
      <c r="I97" s="16">
        <v>0</v>
      </c>
      <c r="J97" s="16">
        <f t="shared" si="38"/>
        <v>0</v>
      </c>
    </row>
    <row r="98" spans="1:10" ht="36" customHeight="1" x14ac:dyDescent="0.25">
      <c r="A98" s="19"/>
      <c r="B98" s="19"/>
      <c r="C98" s="18" t="s">
        <v>65</v>
      </c>
      <c r="D98" s="15" t="s">
        <v>14</v>
      </c>
      <c r="E98" s="16">
        <v>0</v>
      </c>
      <c r="F98" s="16">
        <f>SUM(F99:F102)</f>
        <v>33597.800000000003</v>
      </c>
      <c r="G98" s="16">
        <f t="shared" ref="F98:I102" si="45">SUM(G99:G102)</f>
        <v>0</v>
      </c>
      <c r="H98" s="16">
        <f t="shared" ref="H98" si="46">SUM(H99:H102)</f>
        <v>0</v>
      </c>
      <c r="I98" s="16">
        <f t="shared" ref="I98" si="47">SUM(I99:I102)</f>
        <v>0</v>
      </c>
      <c r="J98" s="16">
        <f t="shared" ref="J98:J102" si="48">SUM(E98:I98)</f>
        <v>33597.800000000003</v>
      </c>
    </row>
    <row r="99" spans="1:10" ht="36" customHeight="1" x14ac:dyDescent="0.25">
      <c r="A99" s="19"/>
      <c r="B99" s="19"/>
      <c r="C99" s="19"/>
      <c r="D99" s="15" t="s">
        <v>17</v>
      </c>
      <c r="E99" s="16">
        <v>0</v>
      </c>
      <c r="F99" s="16">
        <v>33597.800000000003</v>
      </c>
      <c r="G99" s="16">
        <f t="shared" si="45"/>
        <v>0</v>
      </c>
      <c r="H99" s="16">
        <f t="shared" si="45"/>
        <v>0</v>
      </c>
      <c r="I99" s="16">
        <f t="shared" si="45"/>
        <v>0</v>
      </c>
      <c r="J99" s="16">
        <f t="shared" si="48"/>
        <v>33597.800000000003</v>
      </c>
    </row>
    <row r="100" spans="1:10" ht="36" customHeight="1" x14ac:dyDescent="0.25">
      <c r="A100" s="19"/>
      <c r="B100" s="19"/>
      <c r="C100" s="19"/>
      <c r="D100" s="15" t="s">
        <v>18</v>
      </c>
      <c r="E100" s="16">
        <v>0</v>
      </c>
      <c r="F100" s="16">
        <f t="shared" si="45"/>
        <v>0</v>
      </c>
      <c r="G100" s="16">
        <f t="shared" si="45"/>
        <v>0</v>
      </c>
      <c r="H100" s="16">
        <f t="shared" si="45"/>
        <v>0</v>
      </c>
      <c r="I100" s="16">
        <f t="shared" si="45"/>
        <v>0</v>
      </c>
      <c r="J100" s="16">
        <f t="shared" si="48"/>
        <v>0</v>
      </c>
    </row>
    <row r="101" spans="1:10" ht="36" customHeight="1" x14ac:dyDescent="0.25">
      <c r="A101" s="19"/>
      <c r="B101" s="19"/>
      <c r="C101" s="19"/>
      <c r="D101" s="15" t="s">
        <v>19</v>
      </c>
      <c r="E101" s="16">
        <v>0</v>
      </c>
      <c r="F101" s="16">
        <f t="shared" si="45"/>
        <v>0</v>
      </c>
      <c r="G101" s="16">
        <f t="shared" si="45"/>
        <v>0</v>
      </c>
      <c r="H101" s="16">
        <f t="shared" si="45"/>
        <v>0</v>
      </c>
      <c r="I101" s="16">
        <f t="shared" si="45"/>
        <v>0</v>
      </c>
      <c r="J101" s="16">
        <f t="shared" si="48"/>
        <v>0</v>
      </c>
    </row>
    <row r="102" spans="1:10" ht="36" customHeight="1" x14ac:dyDescent="0.25">
      <c r="A102" s="20"/>
      <c r="B102" s="20"/>
      <c r="C102" s="20"/>
      <c r="D102" s="15" t="s">
        <v>20</v>
      </c>
      <c r="E102" s="16">
        <v>0</v>
      </c>
      <c r="F102" s="16">
        <f t="shared" si="45"/>
        <v>0</v>
      </c>
      <c r="G102" s="16">
        <f t="shared" si="45"/>
        <v>0</v>
      </c>
      <c r="H102" s="16">
        <f t="shared" si="45"/>
        <v>0</v>
      </c>
      <c r="I102" s="16">
        <f t="shared" si="45"/>
        <v>0</v>
      </c>
      <c r="J102" s="16">
        <f t="shared" si="48"/>
        <v>0</v>
      </c>
    </row>
    <row r="103" spans="1:10" x14ac:dyDescent="0.25">
      <c r="A103" s="22" t="s">
        <v>32</v>
      </c>
      <c r="B103" s="22" t="s">
        <v>33</v>
      </c>
      <c r="C103" s="21" t="s">
        <v>64</v>
      </c>
      <c r="D103" s="15" t="s">
        <v>14</v>
      </c>
      <c r="E103" s="16">
        <f>SUM(E104:E107)</f>
        <v>28103.1</v>
      </c>
      <c r="F103" s="16">
        <f t="shared" ref="F103:I103" si="49">SUM(F104:F107)</f>
        <v>0</v>
      </c>
      <c r="G103" s="16">
        <f t="shared" si="49"/>
        <v>0</v>
      </c>
      <c r="H103" s="16">
        <f t="shared" si="49"/>
        <v>0</v>
      </c>
      <c r="I103" s="16">
        <f t="shared" si="49"/>
        <v>0</v>
      </c>
      <c r="J103" s="16">
        <f t="shared" si="38"/>
        <v>28103.1</v>
      </c>
    </row>
    <row r="104" spans="1:10" ht="32.25" customHeight="1" x14ac:dyDescent="0.25">
      <c r="A104" s="22"/>
      <c r="B104" s="22"/>
      <c r="C104" s="21"/>
      <c r="D104" s="15" t="s">
        <v>17</v>
      </c>
      <c r="E104" s="16">
        <v>0</v>
      </c>
      <c r="F104" s="16">
        <v>0</v>
      </c>
      <c r="G104" s="16">
        <v>0</v>
      </c>
      <c r="H104" s="16">
        <v>0</v>
      </c>
      <c r="I104" s="16">
        <v>0</v>
      </c>
      <c r="J104" s="16">
        <f t="shared" si="38"/>
        <v>0</v>
      </c>
    </row>
    <row r="105" spans="1:10" ht="36.75" customHeight="1" x14ac:dyDescent="0.25">
      <c r="A105" s="22"/>
      <c r="B105" s="22"/>
      <c r="C105" s="21"/>
      <c r="D105" s="15" t="s">
        <v>18</v>
      </c>
      <c r="E105" s="16">
        <v>281.10000000000002</v>
      </c>
      <c r="F105" s="16">
        <v>0</v>
      </c>
      <c r="G105" s="16">
        <v>0</v>
      </c>
      <c r="H105" s="16">
        <v>0</v>
      </c>
      <c r="I105" s="16">
        <v>0</v>
      </c>
      <c r="J105" s="16">
        <f t="shared" si="38"/>
        <v>281.10000000000002</v>
      </c>
    </row>
    <row r="106" spans="1:10" ht="27.75" customHeight="1" x14ac:dyDescent="0.25">
      <c r="A106" s="22"/>
      <c r="B106" s="22"/>
      <c r="C106" s="21"/>
      <c r="D106" s="15" t="s">
        <v>19</v>
      </c>
      <c r="E106" s="16">
        <v>27822</v>
      </c>
      <c r="F106" s="16">
        <v>0</v>
      </c>
      <c r="G106" s="16">
        <v>0</v>
      </c>
      <c r="H106" s="16">
        <v>0</v>
      </c>
      <c r="I106" s="16">
        <v>0</v>
      </c>
      <c r="J106" s="16">
        <f t="shared" si="38"/>
        <v>27822</v>
      </c>
    </row>
    <row r="107" spans="1:10" ht="27.75" customHeight="1" x14ac:dyDescent="0.25">
      <c r="A107" s="22"/>
      <c r="B107" s="22"/>
      <c r="C107" s="21"/>
      <c r="D107" s="15" t="s">
        <v>20</v>
      </c>
      <c r="E107" s="16">
        <v>0</v>
      </c>
      <c r="F107" s="16">
        <v>0</v>
      </c>
      <c r="G107" s="16">
        <v>0</v>
      </c>
      <c r="H107" s="16">
        <v>0</v>
      </c>
      <c r="I107" s="16">
        <v>0</v>
      </c>
      <c r="J107" s="16">
        <f t="shared" si="38"/>
        <v>0</v>
      </c>
    </row>
    <row r="108" spans="1:10" ht="16.5" customHeight="1" x14ac:dyDescent="0.25">
      <c r="A108" s="18" t="s">
        <v>34</v>
      </c>
      <c r="B108" s="24" t="s">
        <v>35</v>
      </c>
      <c r="C108" s="21" t="s">
        <v>16</v>
      </c>
      <c r="D108" s="15" t="s">
        <v>14</v>
      </c>
      <c r="E108" s="16">
        <f>SUM(E109:E112)</f>
        <v>53522.3</v>
      </c>
      <c r="F108" s="16">
        <f t="shared" ref="F108:I108" si="50">SUM(F109:F112)</f>
        <v>81751.3</v>
      </c>
      <c r="G108" s="16">
        <f>SUM(G109:G112)</f>
        <v>54315.5</v>
      </c>
      <c r="H108" s="16">
        <f t="shared" si="50"/>
        <v>54315.5</v>
      </c>
      <c r="I108" s="16">
        <f t="shared" si="50"/>
        <v>77280</v>
      </c>
      <c r="J108" s="16">
        <f t="shared" si="38"/>
        <v>321184.59999999998</v>
      </c>
    </row>
    <row r="109" spans="1:10" ht="36.75" customHeight="1" x14ac:dyDescent="0.25">
      <c r="A109" s="19"/>
      <c r="B109" s="25"/>
      <c r="C109" s="21"/>
      <c r="D109" s="15" t="s">
        <v>17</v>
      </c>
      <c r="E109" s="16">
        <f>E114+E119</f>
        <v>52345.3</v>
      </c>
      <c r="F109" s="16">
        <f t="shared" ref="F109:I109" si="51">F114+F119</f>
        <v>80147.199999999997</v>
      </c>
      <c r="G109" s="16">
        <f t="shared" si="51"/>
        <v>52711.5</v>
      </c>
      <c r="H109" s="16">
        <f t="shared" si="51"/>
        <v>52711.5</v>
      </c>
      <c r="I109" s="16">
        <f t="shared" si="51"/>
        <v>75893</v>
      </c>
      <c r="J109" s="16">
        <f t="shared" si="38"/>
        <v>313808.5</v>
      </c>
    </row>
    <row r="110" spans="1:10" ht="39.75" customHeight="1" x14ac:dyDescent="0.25">
      <c r="A110" s="19"/>
      <c r="B110" s="25"/>
      <c r="C110" s="21"/>
      <c r="D110" s="15" t="s">
        <v>18</v>
      </c>
      <c r="E110" s="16">
        <f>E115+E120</f>
        <v>1177</v>
      </c>
      <c r="F110" s="16">
        <f t="shared" ref="F110:I110" si="52">F115+F120</f>
        <v>1604.1</v>
      </c>
      <c r="G110" s="16">
        <f t="shared" si="52"/>
        <v>1604</v>
      </c>
      <c r="H110" s="16">
        <f t="shared" si="52"/>
        <v>1604</v>
      </c>
      <c r="I110" s="16">
        <f t="shared" si="52"/>
        <v>1387</v>
      </c>
      <c r="J110" s="16">
        <f t="shared" si="38"/>
        <v>7376.1</v>
      </c>
    </row>
    <row r="111" spans="1:10" ht="29.25" customHeight="1" x14ac:dyDescent="0.25">
      <c r="A111" s="19"/>
      <c r="B111" s="25"/>
      <c r="C111" s="21"/>
      <c r="D111" s="15" t="s">
        <v>19</v>
      </c>
      <c r="E111" s="16">
        <f>E116+E121</f>
        <v>0</v>
      </c>
      <c r="F111" s="16">
        <f t="shared" ref="F111:I111" si="53">F116+F121</f>
        <v>0</v>
      </c>
      <c r="G111" s="16">
        <f t="shared" si="53"/>
        <v>0</v>
      </c>
      <c r="H111" s="16">
        <f t="shared" si="53"/>
        <v>0</v>
      </c>
      <c r="I111" s="16">
        <f t="shared" si="53"/>
        <v>0</v>
      </c>
      <c r="J111" s="16">
        <f t="shared" si="38"/>
        <v>0</v>
      </c>
    </row>
    <row r="112" spans="1:10" ht="30" customHeight="1" x14ac:dyDescent="0.25">
      <c r="A112" s="19"/>
      <c r="B112" s="25"/>
      <c r="C112" s="21"/>
      <c r="D112" s="15" t="s">
        <v>20</v>
      </c>
      <c r="E112" s="16">
        <f>E117+E122</f>
        <v>0</v>
      </c>
      <c r="F112" s="16">
        <f t="shared" ref="F112:I112" si="54">F117+F122</f>
        <v>0</v>
      </c>
      <c r="G112" s="16">
        <f t="shared" si="54"/>
        <v>0</v>
      </c>
      <c r="H112" s="16">
        <f t="shared" si="54"/>
        <v>0</v>
      </c>
      <c r="I112" s="16">
        <f t="shared" si="54"/>
        <v>0</v>
      </c>
      <c r="J112" s="16">
        <f t="shared" si="38"/>
        <v>0</v>
      </c>
    </row>
    <row r="113" spans="1:10" x14ac:dyDescent="0.25">
      <c r="A113" s="19"/>
      <c r="B113" s="25"/>
      <c r="C113" s="21" t="s">
        <v>64</v>
      </c>
      <c r="D113" s="15" t="s">
        <v>14</v>
      </c>
      <c r="E113" s="16">
        <f>SUM(E114:E117)</f>
        <v>53522.3</v>
      </c>
      <c r="F113" s="16">
        <f t="shared" ref="F113:I113" si="55">SUM(F114:F117)</f>
        <v>81427.600000000006</v>
      </c>
      <c r="G113" s="16">
        <f t="shared" si="55"/>
        <v>53919.5</v>
      </c>
      <c r="H113" s="16">
        <f t="shared" si="55"/>
        <v>53919.5</v>
      </c>
      <c r="I113" s="16">
        <f t="shared" si="55"/>
        <v>77280</v>
      </c>
      <c r="J113" s="16">
        <f t="shared" si="38"/>
        <v>320068.90000000002</v>
      </c>
    </row>
    <row r="114" spans="1:10" ht="24" customHeight="1" x14ac:dyDescent="0.25">
      <c r="A114" s="19"/>
      <c r="B114" s="25"/>
      <c r="C114" s="21"/>
      <c r="D114" s="15" t="s">
        <v>17</v>
      </c>
      <c r="E114" s="16">
        <f>E124</f>
        <v>52345.3</v>
      </c>
      <c r="F114" s="16">
        <f t="shared" ref="F114:I114" si="56">F124</f>
        <v>79823.5</v>
      </c>
      <c r="G114" s="16">
        <f t="shared" si="56"/>
        <v>52315.5</v>
      </c>
      <c r="H114" s="16">
        <f t="shared" si="56"/>
        <v>52315.5</v>
      </c>
      <c r="I114" s="16">
        <f t="shared" si="56"/>
        <v>75893</v>
      </c>
      <c r="J114" s="16">
        <f t="shared" si="38"/>
        <v>312692.8</v>
      </c>
    </row>
    <row r="115" spans="1:10" ht="38.25" customHeight="1" x14ac:dyDescent="0.25">
      <c r="A115" s="19"/>
      <c r="B115" s="25"/>
      <c r="C115" s="21"/>
      <c r="D115" s="15" t="s">
        <v>18</v>
      </c>
      <c r="E115" s="16">
        <f>E125</f>
        <v>1177</v>
      </c>
      <c r="F115" s="16">
        <f t="shared" ref="F115:I115" si="57">F125</f>
        <v>1604.1</v>
      </c>
      <c r="G115" s="16">
        <f t="shared" si="57"/>
        <v>1604</v>
      </c>
      <c r="H115" s="16">
        <f t="shared" si="57"/>
        <v>1604</v>
      </c>
      <c r="I115" s="16">
        <f t="shared" si="57"/>
        <v>1387</v>
      </c>
      <c r="J115" s="16">
        <f t="shared" si="38"/>
        <v>7376.1</v>
      </c>
    </row>
    <row r="116" spans="1:10" ht="30" customHeight="1" x14ac:dyDescent="0.25">
      <c r="A116" s="19"/>
      <c r="B116" s="25"/>
      <c r="C116" s="21"/>
      <c r="D116" s="15" t="s">
        <v>19</v>
      </c>
      <c r="E116" s="16">
        <v>0</v>
      </c>
      <c r="F116" s="16">
        <v>0</v>
      </c>
      <c r="G116" s="16">
        <v>0</v>
      </c>
      <c r="H116" s="16">
        <v>0</v>
      </c>
      <c r="I116" s="16">
        <v>0</v>
      </c>
      <c r="J116" s="16">
        <f t="shared" si="38"/>
        <v>0</v>
      </c>
    </row>
    <row r="117" spans="1:10" ht="24.75" customHeight="1" x14ac:dyDescent="0.25">
      <c r="A117" s="19"/>
      <c r="B117" s="25"/>
      <c r="C117" s="21"/>
      <c r="D117" s="15" t="s">
        <v>20</v>
      </c>
      <c r="E117" s="16">
        <v>0</v>
      </c>
      <c r="F117" s="16">
        <v>0</v>
      </c>
      <c r="G117" s="16">
        <v>0</v>
      </c>
      <c r="H117" s="16">
        <v>0</v>
      </c>
      <c r="I117" s="16">
        <v>0</v>
      </c>
      <c r="J117" s="16">
        <f t="shared" si="38"/>
        <v>0</v>
      </c>
    </row>
    <row r="118" spans="1:10" ht="24.75" customHeight="1" x14ac:dyDescent="0.25">
      <c r="A118" s="19"/>
      <c r="B118" s="25"/>
      <c r="C118" s="27" t="s">
        <v>63</v>
      </c>
      <c r="D118" s="15" t="s">
        <v>14</v>
      </c>
      <c r="E118" s="16">
        <f>SUM(E119:E122)</f>
        <v>0</v>
      </c>
      <c r="F118" s="16">
        <f t="shared" ref="F118:I118" si="58">SUM(F119:F122)</f>
        <v>323.7</v>
      </c>
      <c r="G118" s="16">
        <f t="shared" si="58"/>
        <v>396</v>
      </c>
      <c r="H118" s="16">
        <f t="shared" si="58"/>
        <v>396</v>
      </c>
      <c r="I118" s="16">
        <f t="shared" si="58"/>
        <v>0</v>
      </c>
      <c r="J118" s="16">
        <f t="shared" si="38"/>
        <v>1115.7</v>
      </c>
    </row>
    <row r="119" spans="1:10" ht="24.75" customHeight="1" x14ac:dyDescent="0.25">
      <c r="A119" s="19"/>
      <c r="B119" s="25"/>
      <c r="C119" s="28"/>
      <c r="D119" s="15" t="s">
        <v>17</v>
      </c>
      <c r="E119" s="16">
        <f>E129</f>
        <v>0</v>
      </c>
      <c r="F119" s="16">
        <f t="shared" ref="F119:I119" si="59">F129</f>
        <v>323.7</v>
      </c>
      <c r="G119" s="16">
        <f t="shared" si="59"/>
        <v>396</v>
      </c>
      <c r="H119" s="16">
        <f t="shared" si="59"/>
        <v>396</v>
      </c>
      <c r="I119" s="16">
        <f t="shared" si="59"/>
        <v>0</v>
      </c>
      <c r="J119" s="16">
        <f t="shared" si="38"/>
        <v>1115.7</v>
      </c>
    </row>
    <row r="120" spans="1:10" ht="38.25" customHeight="1" x14ac:dyDescent="0.25">
      <c r="A120" s="19"/>
      <c r="B120" s="25"/>
      <c r="C120" s="28"/>
      <c r="D120" s="15" t="s">
        <v>18</v>
      </c>
      <c r="E120" s="16">
        <f>E130</f>
        <v>0</v>
      </c>
      <c r="F120" s="16">
        <f t="shared" ref="F120:I120" si="60">F130</f>
        <v>0</v>
      </c>
      <c r="G120" s="16">
        <f t="shared" si="60"/>
        <v>0</v>
      </c>
      <c r="H120" s="16">
        <f t="shared" si="60"/>
        <v>0</v>
      </c>
      <c r="I120" s="16">
        <f t="shared" si="60"/>
        <v>0</v>
      </c>
      <c r="J120" s="16">
        <f t="shared" si="38"/>
        <v>0</v>
      </c>
    </row>
    <row r="121" spans="1:10" ht="24.75" customHeight="1" x14ac:dyDescent="0.25">
      <c r="A121" s="19"/>
      <c r="B121" s="25"/>
      <c r="C121" s="28"/>
      <c r="D121" s="15" t="s">
        <v>19</v>
      </c>
      <c r="E121" s="16">
        <f>E131</f>
        <v>0</v>
      </c>
      <c r="F121" s="16">
        <f t="shared" ref="F121:I121" si="61">F131</f>
        <v>0</v>
      </c>
      <c r="G121" s="16">
        <f t="shared" si="61"/>
        <v>0</v>
      </c>
      <c r="H121" s="16">
        <f t="shared" si="61"/>
        <v>0</v>
      </c>
      <c r="I121" s="16">
        <f t="shared" si="61"/>
        <v>0</v>
      </c>
      <c r="J121" s="16">
        <f t="shared" si="38"/>
        <v>0</v>
      </c>
    </row>
    <row r="122" spans="1:10" ht="24.75" customHeight="1" x14ac:dyDescent="0.25">
      <c r="A122" s="20"/>
      <c r="B122" s="26"/>
      <c r="C122" s="29"/>
      <c r="D122" s="15" t="s">
        <v>20</v>
      </c>
      <c r="E122" s="16">
        <f>E132</f>
        <v>0</v>
      </c>
      <c r="F122" s="16">
        <f t="shared" ref="F122:I122" si="62">F132</f>
        <v>0</v>
      </c>
      <c r="G122" s="16">
        <f t="shared" si="62"/>
        <v>0</v>
      </c>
      <c r="H122" s="16">
        <f t="shared" si="62"/>
        <v>0</v>
      </c>
      <c r="I122" s="16">
        <f t="shared" si="62"/>
        <v>0</v>
      </c>
      <c r="J122" s="16">
        <f t="shared" si="38"/>
        <v>0</v>
      </c>
    </row>
    <row r="123" spans="1:10" ht="16.5" customHeight="1" x14ac:dyDescent="0.25">
      <c r="A123" s="18" t="s">
        <v>36</v>
      </c>
      <c r="B123" s="18" t="s">
        <v>37</v>
      </c>
      <c r="C123" s="21" t="s">
        <v>64</v>
      </c>
      <c r="D123" s="15" t="s">
        <v>14</v>
      </c>
      <c r="E123" s="16">
        <f>SUM(E124:E127)</f>
        <v>53522.3</v>
      </c>
      <c r="F123" s="16">
        <f t="shared" ref="F123:I123" si="63">SUM(F124:F127)</f>
        <v>81427.600000000006</v>
      </c>
      <c r="G123" s="16">
        <f t="shared" si="63"/>
        <v>53919.5</v>
      </c>
      <c r="H123" s="16">
        <f t="shared" si="63"/>
        <v>53919.5</v>
      </c>
      <c r="I123" s="16">
        <f t="shared" si="63"/>
        <v>77280</v>
      </c>
      <c r="J123" s="16">
        <f t="shared" si="38"/>
        <v>320068.90000000002</v>
      </c>
    </row>
    <row r="124" spans="1:10" ht="33" customHeight="1" x14ac:dyDescent="0.25">
      <c r="A124" s="19"/>
      <c r="B124" s="19"/>
      <c r="C124" s="21"/>
      <c r="D124" s="15" t="s">
        <v>17</v>
      </c>
      <c r="E124" s="16">
        <v>52345.3</v>
      </c>
      <c r="F124" s="16">
        <v>79823.5</v>
      </c>
      <c r="G124" s="16">
        <v>52315.5</v>
      </c>
      <c r="H124" s="16">
        <v>52315.5</v>
      </c>
      <c r="I124" s="16">
        <v>75893</v>
      </c>
      <c r="J124" s="16">
        <f t="shared" si="38"/>
        <v>312692.8</v>
      </c>
    </row>
    <row r="125" spans="1:10" ht="39" customHeight="1" x14ac:dyDescent="0.25">
      <c r="A125" s="19"/>
      <c r="B125" s="19"/>
      <c r="C125" s="21"/>
      <c r="D125" s="15" t="s">
        <v>18</v>
      </c>
      <c r="E125" s="16">
        <v>1177</v>
      </c>
      <c r="F125" s="16">
        <f>594.1+1010</f>
        <v>1604.1</v>
      </c>
      <c r="G125" s="16">
        <v>1604</v>
      </c>
      <c r="H125" s="16">
        <v>1604</v>
      </c>
      <c r="I125" s="16">
        <v>1387</v>
      </c>
      <c r="J125" s="16">
        <f t="shared" si="38"/>
        <v>7376.1</v>
      </c>
    </row>
    <row r="126" spans="1:10" ht="34.5" customHeight="1" x14ac:dyDescent="0.25">
      <c r="A126" s="19"/>
      <c r="B126" s="19"/>
      <c r="C126" s="21"/>
      <c r="D126" s="15" t="s">
        <v>19</v>
      </c>
      <c r="E126" s="16">
        <v>0</v>
      </c>
      <c r="F126" s="16">
        <v>0</v>
      </c>
      <c r="G126" s="16">
        <v>0</v>
      </c>
      <c r="H126" s="16">
        <v>0</v>
      </c>
      <c r="I126" s="16">
        <v>0</v>
      </c>
      <c r="J126" s="16">
        <f t="shared" si="38"/>
        <v>0</v>
      </c>
    </row>
    <row r="127" spans="1:10" ht="30.75" customHeight="1" x14ac:dyDescent="0.25">
      <c r="A127" s="19"/>
      <c r="B127" s="19"/>
      <c r="C127" s="21"/>
      <c r="D127" s="15" t="s">
        <v>20</v>
      </c>
      <c r="E127" s="16">
        <v>0</v>
      </c>
      <c r="F127" s="16">
        <v>0</v>
      </c>
      <c r="G127" s="16">
        <v>0</v>
      </c>
      <c r="H127" s="16">
        <v>0</v>
      </c>
      <c r="I127" s="16">
        <v>0</v>
      </c>
      <c r="J127" s="16">
        <f t="shared" si="38"/>
        <v>0</v>
      </c>
    </row>
    <row r="128" spans="1:10" ht="30.75" customHeight="1" x14ac:dyDescent="0.25">
      <c r="A128" s="19"/>
      <c r="B128" s="19"/>
      <c r="C128" s="27" t="s">
        <v>63</v>
      </c>
      <c r="D128" s="15" t="s">
        <v>14</v>
      </c>
      <c r="E128" s="16">
        <f>SUM(E129:E132)</f>
        <v>0</v>
      </c>
      <c r="F128" s="16">
        <f t="shared" ref="F128:I128" si="64">SUM(F129:F132)</f>
        <v>323.7</v>
      </c>
      <c r="G128" s="16">
        <f t="shared" si="64"/>
        <v>396</v>
      </c>
      <c r="H128" s="16">
        <f t="shared" si="64"/>
        <v>396</v>
      </c>
      <c r="I128" s="16">
        <f t="shared" si="64"/>
        <v>0</v>
      </c>
      <c r="J128" s="16">
        <f t="shared" si="38"/>
        <v>1115.7</v>
      </c>
    </row>
    <row r="129" spans="1:10" ht="30.75" customHeight="1" x14ac:dyDescent="0.25">
      <c r="A129" s="19"/>
      <c r="B129" s="19"/>
      <c r="C129" s="28"/>
      <c r="D129" s="15" t="s">
        <v>17</v>
      </c>
      <c r="E129" s="16">
        <v>0</v>
      </c>
      <c r="F129" s="16">
        <v>323.7</v>
      </c>
      <c r="G129" s="16">
        <v>396</v>
      </c>
      <c r="H129" s="16">
        <v>396</v>
      </c>
      <c r="I129" s="16">
        <v>0</v>
      </c>
      <c r="J129" s="16">
        <f t="shared" si="38"/>
        <v>1115.7</v>
      </c>
    </row>
    <row r="130" spans="1:10" ht="30.75" customHeight="1" x14ac:dyDescent="0.25">
      <c r="A130" s="19"/>
      <c r="B130" s="19"/>
      <c r="C130" s="28"/>
      <c r="D130" s="15" t="s">
        <v>18</v>
      </c>
      <c r="E130" s="16">
        <v>0</v>
      </c>
      <c r="F130" s="16">
        <v>0</v>
      </c>
      <c r="G130" s="16">
        <v>0</v>
      </c>
      <c r="H130" s="16">
        <v>0</v>
      </c>
      <c r="I130" s="16">
        <v>0</v>
      </c>
      <c r="J130" s="16">
        <f t="shared" si="38"/>
        <v>0</v>
      </c>
    </row>
    <row r="131" spans="1:10" ht="30.75" customHeight="1" x14ac:dyDescent="0.25">
      <c r="A131" s="19"/>
      <c r="B131" s="19"/>
      <c r="C131" s="28"/>
      <c r="D131" s="15" t="s">
        <v>19</v>
      </c>
      <c r="E131" s="16">
        <v>0</v>
      </c>
      <c r="F131" s="16">
        <v>0</v>
      </c>
      <c r="G131" s="16">
        <v>0</v>
      </c>
      <c r="H131" s="16">
        <v>0</v>
      </c>
      <c r="I131" s="16">
        <v>0</v>
      </c>
      <c r="J131" s="16">
        <f t="shared" si="38"/>
        <v>0</v>
      </c>
    </row>
    <row r="132" spans="1:10" ht="30.75" customHeight="1" x14ac:dyDescent="0.25">
      <c r="A132" s="20"/>
      <c r="B132" s="20"/>
      <c r="C132" s="29"/>
      <c r="D132" s="15" t="s">
        <v>20</v>
      </c>
      <c r="E132" s="16">
        <v>0</v>
      </c>
      <c r="F132" s="16">
        <v>0</v>
      </c>
      <c r="G132" s="16">
        <v>0</v>
      </c>
      <c r="H132" s="16">
        <v>0</v>
      </c>
      <c r="I132" s="16">
        <v>0</v>
      </c>
      <c r="J132" s="16">
        <f t="shared" si="38"/>
        <v>0</v>
      </c>
    </row>
    <row r="133" spans="1:10" ht="16.5" customHeight="1" x14ac:dyDescent="0.25">
      <c r="A133" s="18" t="s">
        <v>38</v>
      </c>
      <c r="B133" s="24" t="s">
        <v>39</v>
      </c>
      <c r="C133" s="21" t="s">
        <v>16</v>
      </c>
      <c r="D133" s="15" t="s">
        <v>14</v>
      </c>
      <c r="E133" s="16">
        <f>SUM(E134:E137)</f>
        <v>41324.699999999997</v>
      </c>
      <c r="F133" s="16">
        <f t="shared" ref="F133:I133" si="65">SUM(F134:F137)</f>
        <v>49155</v>
      </c>
      <c r="G133" s="16">
        <f t="shared" si="65"/>
        <v>36998.800000000003</v>
      </c>
      <c r="H133" s="16">
        <f t="shared" si="65"/>
        <v>36998.800000000003</v>
      </c>
      <c r="I133" s="16">
        <f t="shared" si="65"/>
        <v>38223.1</v>
      </c>
      <c r="J133" s="16">
        <f t="shared" si="38"/>
        <v>202700.4</v>
      </c>
    </row>
    <row r="134" spans="1:10" ht="28.5" customHeight="1" x14ac:dyDescent="0.25">
      <c r="A134" s="19"/>
      <c r="B134" s="25"/>
      <c r="C134" s="21"/>
      <c r="D134" s="15" t="s">
        <v>17</v>
      </c>
      <c r="E134" s="16">
        <f>E139+E149+E154+E159</f>
        <v>41324.699999999997</v>
      </c>
      <c r="F134" s="16">
        <f>F139+F149+F154+F159+F164</f>
        <v>49155</v>
      </c>
      <c r="G134" s="16">
        <f t="shared" ref="G134:I134" si="66">G139+G149+G154+G159+G164</f>
        <v>36998.800000000003</v>
      </c>
      <c r="H134" s="16">
        <f t="shared" si="66"/>
        <v>36998.800000000003</v>
      </c>
      <c r="I134" s="16">
        <f t="shared" si="66"/>
        <v>38223.1</v>
      </c>
      <c r="J134" s="16">
        <f t="shared" si="38"/>
        <v>202700.4</v>
      </c>
    </row>
    <row r="135" spans="1:10" ht="42" customHeight="1" x14ac:dyDescent="0.25">
      <c r="A135" s="19"/>
      <c r="B135" s="25"/>
      <c r="C135" s="21"/>
      <c r="D135" s="15" t="s">
        <v>18</v>
      </c>
      <c r="E135" s="16">
        <v>0</v>
      </c>
      <c r="F135" s="16">
        <v>0</v>
      </c>
      <c r="G135" s="16">
        <v>0</v>
      </c>
      <c r="H135" s="16">
        <v>0</v>
      </c>
      <c r="I135" s="16">
        <v>0</v>
      </c>
      <c r="J135" s="16">
        <f t="shared" si="38"/>
        <v>0</v>
      </c>
    </row>
    <row r="136" spans="1:10" ht="35.25" customHeight="1" x14ac:dyDescent="0.25">
      <c r="A136" s="19"/>
      <c r="B136" s="25"/>
      <c r="C136" s="21"/>
      <c r="D136" s="15" t="s">
        <v>19</v>
      </c>
      <c r="E136" s="16">
        <v>0</v>
      </c>
      <c r="F136" s="16">
        <v>0</v>
      </c>
      <c r="G136" s="16">
        <v>0</v>
      </c>
      <c r="H136" s="16">
        <v>0</v>
      </c>
      <c r="I136" s="16">
        <v>0</v>
      </c>
      <c r="J136" s="16">
        <f t="shared" si="38"/>
        <v>0</v>
      </c>
    </row>
    <row r="137" spans="1:10" ht="27.75" customHeight="1" x14ac:dyDescent="0.25">
      <c r="A137" s="19"/>
      <c r="B137" s="25"/>
      <c r="C137" s="21"/>
      <c r="D137" s="15" t="s">
        <v>20</v>
      </c>
      <c r="E137" s="16">
        <v>0</v>
      </c>
      <c r="F137" s="16">
        <v>0</v>
      </c>
      <c r="G137" s="16">
        <v>0</v>
      </c>
      <c r="H137" s="16">
        <v>0</v>
      </c>
      <c r="I137" s="16">
        <v>0</v>
      </c>
      <c r="J137" s="16">
        <f t="shared" si="38"/>
        <v>0</v>
      </c>
    </row>
    <row r="138" spans="1:10" x14ac:dyDescent="0.25">
      <c r="A138" s="19"/>
      <c r="B138" s="25"/>
      <c r="C138" s="21" t="s">
        <v>64</v>
      </c>
      <c r="D138" s="15" t="s">
        <v>14</v>
      </c>
      <c r="E138" s="16">
        <f>SUM(E139:E142)</f>
        <v>38633.5</v>
      </c>
      <c r="F138" s="16">
        <f t="shared" ref="F138:I138" si="67">SUM(F139:F142)</f>
        <v>40798.1</v>
      </c>
      <c r="G138" s="16">
        <f t="shared" si="67"/>
        <v>36998.800000000003</v>
      </c>
      <c r="H138" s="16">
        <f t="shared" si="67"/>
        <v>36998.800000000003</v>
      </c>
      <c r="I138" s="16">
        <f t="shared" si="67"/>
        <v>38223.1</v>
      </c>
      <c r="J138" s="16">
        <f t="shared" si="38"/>
        <v>191652.30000000002</v>
      </c>
    </row>
    <row r="139" spans="1:10" ht="27" customHeight="1" x14ac:dyDescent="0.25">
      <c r="A139" s="19"/>
      <c r="B139" s="25"/>
      <c r="C139" s="21"/>
      <c r="D139" s="15" t="s">
        <v>17</v>
      </c>
      <c r="E139" s="16">
        <f>E169</f>
        <v>38633.5</v>
      </c>
      <c r="F139" s="16">
        <f t="shared" ref="F139:I139" si="68">F169</f>
        <v>40798.1</v>
      </c>
      <c r="G139" s="16">
        <f t="shared" si="68"/>
        <v>36998.800000000003</v>
      </c>
      <c r="H139" s="16">
        <f t="shared" si="68"/>
        <v>36998.800000000003</v>
      </c>
      <c r="I139" s="16">
        <f t="shared" si="68"/>
        <v>38223.1</v>
      </c>
      <c r="J139" s="16">
        <f t="shared" si="38"/>
        <v>191652.30000000002</v>
      </c>
    </row>
    <row r="140" spans="1:10" ht="33.75" customHeight="1" x14ac:dyDescent="0.25">
      <c r="A140" s="19"/>
      <c r="B140" s="25"/>
      <c r="C140" s="21"/>
      <c r="D140" s="15" t="s">
        <v>18</v>
      </c>
      <c r="E140" s="16">
        <v>0</v>
      </c>
      <c r="F140" s="16">
        <v>0</v>
      </c>
      <c r="G140" s="16">
        <v>0</v>
      </c>
      <c r="H140" s="16">
        <v>0</v>
      </c>
      <c r="I140" s="16">
        <v>0</v>
      </c>
      <c r="J140" s="16">
        <f t="shared" si="38"/>
        <v>0</v>
      </c>
    </row>
    <row r="141" spans="1:10" ht="29.25" customHeight="1" x14ac:dyDescent="0.25">
      <c r="A141" s="19"/>
      <c r="B141" s="25"/>
      <c r="C141" s="21"/>
      <c r="D141" s="15" t="s">
        <v>19</v>
      </c>
      <c r="E141" s="16">
        <v>0</v>
      </c>
      <c r="F141" s="16">
        <v>0</v>
      </c>
      <c r="G141" s="16">
        <v>0</v>
      </c>
      <c r="H141" s="16">
        <v>0</v>
      </c>
      <c r="I141" s="16">
        <v>0</v>
      </c>
      <c r="J141" s="16">
        <f t="shared" si="38"/>
        <v>0</v>
      </c>
    </row>
    <row r="142" spans="1:10" ht="27" customHeight="1" x14ac:dyDescent="0.25">
      <c r="A142" s="19"/>
      <c r="B142" s="25"/>
      <c r="C142" s="21"/>
      <c r="D142" s="15" t="s">
        <v>20</v>
      </c>
      <c r="E142" s="16">
        <v>0</v>
      </c>
      <c r="F142" s="16">
        <v>0</v>
      </c>
      <c r="G142" s="16">
        <v>0</v>
      </c>
      <c r="H142" s="16">
        <v>0</v>
      </c>
      <c r="I142" s="16">
        <v>0</v>
      </c>
      <c r="J142" s="16">
        <f t="shared" si="38"/>
        <v>0</v>
      </c>
    </row>
    <row r="143" spans="1:10" ht="16.5" hidden="1" customHeight="1" x14ac:dyDescent="0.25">
      <c r="A143" s="19"/>
      <c r="B143" s="25"/>
      <c r="C143" s="21" t="s">
        <v>21</v>
      </c>
      <c r="D143" s="15" t="s">
        <v>14</v>
      </c>
      <c r="E143" s="16">
        <v>0</v>
      </c>
      <c r="F143" s="16">
        <v>0</v>
      </c>
      <c r="G143" s="16">
        <v>0</v>
      </c>
      <c r="H143" s="16">
        <v>0</v>
      </c>
      <c r="I143" s="16">
        <v>0</v>
      </c>
      <c r="J143" s="16">
        <f t="shared" si="38"/>
        <v>0</v>
      </c>
    </row>
    <row r="144" spans="1:10" ht="24" hidden="1" customHeight="1" x14ac:dyDescent="0.25">
      <c r="A144" s="19"/>
      <c r="B144" s="25"/>
      <c r="C144" s="21"/>
      <c r="D144" s="15" t="s">
        <v>17</v>
      </c>
      <c r="E144" s="16">
        <v>0</v>
      </c>
      <c r="F144" s="16">
        <v>0</v>
      </c>
      <c r="G144" s="16">
        <v>0</v>
      </c>
      <c r="H144" s="16">
        <v>0</v>
      </c>
      <c r="I144" s="16">
        <v>0</v>
      </c>
      <c r="J144" s="16">
        <f t="shared" si="38"/>
        <v>0</v>
      </c>
    </row>
    <row r="145" spans="1:10" ht="36.75" hidden="1" customHeight="1" x14ac:dyDescent="0.25">
      <c r="A145" s="19"/>
      <c r="B145" s="25"/>
      <c r="C145" s="21"/>
      <c r="D145" s="15" t="s">
        <v>18</v>
      </c>
      <c r="E145" s="16">
        <v>0</v>
      </c>
      <c r="F145" s="16">
        <v>0</v>
      </c>
      <c r="G145" s="16">
        <v>0</v>
      </c>
      <c r="H145" s="16">
        <v>0</v>
      </c>
      <c r="I145" s="16">
        <v>0</v>
      </c>
      <c r="J145" s="16">
        <f t="shared" si="38"/>
        <v>0</v>
      </c>
    </row>
    <row r="146" spans="1:10" ht="36" hidden="1" customHeight="1" x14ac:dyDescent="0.25">
      <c r="A146" s="19"/>
      <c r="B146" s="25"/>
      <c r="C146" s="21"/>
      <c r="D146" s="15" t="s">
        <v>19</v>
      </c>
      <c r="E146" s="16">
        <v>0</v>
      </c>
      <c r="F146" s="16">
        <v>0</v>
      </c>
      <c r="G146" s="16">
        <v>0</v>
      </c>
      <c r="H146" s="16">
        <v>0</v>
      </c>
      <c r="I146" s="16">
        <v>0</v>
      </c>
      <c r="J146" s="16">
        <f t="shared" si="38"/>
        <v>0</v>
      </c>
    </row>
    <row r="147" spans="1:10" ht="32.25" hidden="1" customHeight="1" x14ac:dyDescent="0.25">
      <c r="A147" s="19"/>
      <c r="B147" s="25"/>
      <c r="C147" s="21"/>
      <c r="D147" s="15" t="s">
        <v>20</v>
      </c>
      <c r="E147" s="16">
        <v>0</v>
      </c>
      <c r="F147" s="16">
        <v>0</v>
      </c>
      <c r="G147" s="16">
        <v>0</v>
      </c>
      <c r="H147" s="16">
        <v>0</v>
      </c>
      <c r="I147" s="16">
        <v>0</v>
      </c>
      <c r="J147" s="16">
        <f t="shared" si="38"/>
        <v>0</v>
      </c>
    </row>
    <row r="148" spans="1:10" x14ac:dyDescent="0.25">
      <c r="A148" s="19"/>
      <c r="B148" s="25"/>
      <c r="C148" s="21" t="s">
        <v>61</v>
      </c>
      <c r="D148" s="15" t="s">
        <v>14</v>
      </c>
      <c r="E148" s="16">
        <f>SUM(E149:E152)</f>
        <v>2338.5</v>
      </c>
      <c r="F148" s="16">
        <f t="shared" ref="F148:I148" si="69">SUM(F149:F152)</f>
        <v>6502.5</v>
      </c>
      <c r="G148" s="16">
        <f t="shared" si="69"/>
        <v>0</v>
      </c>
      <c r="H148" s="16">
        <f t="shared" si="69"/>
        <v>0</v>
      </c>
      <c r="I148" s="16">
        <f t="shared" si="69"/>
        <v>0</v>
      </c>
      <c r="J148" s="16">
        <f t="shared" si="38"/>
        <v>8841</v>
      </c>
    </row>
    <row r="149" spans="1:10" ht="27.75" customHeight="1" x14ac:dyDescent="0.25">
      <c r="A149" s="19"/>
      <c r="B149" s="25"/>
      <c r="C149" s="21"/>
      <c r="D149" s="15" t="s">
        <v>17</v>
      </c>
      <c r="E149" s="16">
        <f>E180</f>
        <v>2338.5</v>
      </c>
      <c r="F149" s="16">
        <f t="shared" ref="F149:I149" si="70">F180</f>
        <v>6502.5</v>
      </c>
      <c r="G149" s="16">
        <f t="shared" si="70"/>
        <v>0</v>
      </c>
      <c r="H149" s="16">
        <f t="shared" si="70"/>
        <v>0</v>
      </c>
      <c r="I149" s="16">
        <f t="shared" si="70"/>
        <v>0</v>
      </c>
      <c r="J149" s="16">
        <f t="shared" si="38"/>
        <v>8841</v>
      </c>
    </row>
    <row r="150" spans="1:10" ht="38.25" customHeight="1" x14ac:dyDescent="0.25">
      <c r="A150" s="19"/>
      <c r="B150" s="25"/>
      <c r="C150" s="21"/>
      <c r="D150" s="15" t="s">
        <v>18</v>
      </c>
      <c r="E150" s="16">
        <v>0</v>
      </c>
      <c r="F150" s="16">
        <v>0</v>
      </c>
      <c r="G150" s="16">
        <v>0</v>
      </c>
      <c r="H150" s="16">
        <v>0</v>
      </c>
      <c r="I150" s="16">
        <v>0</v>
      </c>
      <c r="J150" s="16">
        <f t="shared" si="38"/>
        <v>0</v>
      </c>
    </row>
    <row r="151" spans="1:10" ht="33.75" customHeight="1" x14ac:dyDescent="0.25">
      <c r="A151" s="19"/>
      <c r="B151" s="25"/>
      <c r="C151" s="21"/>
      <c r="D151" s="15" t="s">
        <v>19</v>
      </c>
      <c r="E151" s="16">
        <v>0</v>
      </c>
      <c r="F151" s="16">
        <v>0</v>
      </c>
      <c r="G151" s="16">
        <v>0</v>
      </c>
      <c r="H151" s="16">
        <v>0</v>
      </c>
      <c r="I151" s="16">
        <v>0</v>
      </c>
      <c r="J151" s="16">
        <f t="shared" si="38"/>
        <v>0</v>
      </c>
    </row>
    <row r="152" spans="1:10" ht="23.25" customHeight="1" x14ac:dyDescent="0.25">
      <c r="A152" s="19"/>
      <c r="B152" s="25"/>
      <c r="C152" s="21"/>
      <c r="D152" s="15" t="s">
        <v>20</v>
      </c>
      <c r="E152" s="16">
        <v>0</v>
      </c>
      <c r="F152" s="16">
        <v>0</v>
      </c>
      <c r="G152" s="16">
        <v>0</v>
      </c>
      <c r="H152" s="16">
        <v>0</v>
      </c>
      <c r="I152" s="16">
        <v>0</v>
      </c>
      <c r="J152" s="16">
        <f t="shared" si="38"/>
        <v>0</v>
      </c>
    </row>
    <row r="153" spans="1:10" x14ac:dyDescent="0.25">
      <c r="A153" s="19"/>
      <c r="B153" s="25"/>
      <c r="C153" s="21" t="s">
        <v>62</v>
      </c>
      <c r="D153" s="15" t="s">
        <v>14</v>
      </c>
      <c r="E153" s="16">
        <f>SUM(E154:E157)</f>
        <v>352.7</v>
      </c>
      <c r="F153" s="16">
        <f t="shared" ref="F153:I153" si="71">SUM(F154:F157)</f>
        <v>1286.4000000000001</v>
      </c>
      <c r="G153" s="16">
        <f t="shared" si="71"/>
        <v>0</v>
      </c>
      <c r="H153" s="16">
        <f t="shared" si="71"/>
        <v>0</v>
      </c>
      <c r="I153" s="16">
        <f t="shared" si="71"/>
        <v>0</v>
      </c>
      <c r="J153" s="16">
        <f t="shared" si="38"/>
        <v>1639.1000000000001</v>
      </c>
    </row>
    <row r="154" spans="1:10" ht="25.5" customHeight="1" x14ac:dyDescent="0.25">
      <c r="A154" s="19"/>
      <c r="B154" s="25"/>
      <c r="C154" s="21"/>
      <c r="D154" s="15" t="s">
        <v>17</v>
      </c>
      <c r="E154" s="16">
        <f>E185</f>
        <v>352.7</v>
      </c>
      <c r="F154" s="16">
        <f t="shared" ref="F154:I154" si="72">F185</f>
        <v>1286.4000000000001</v>
      </c>
      <c r="G154" s="16">
        <f t="shared" si="72"/>
        <v>0</v>
      </c>
      <c r="H154" s="16">
        <f t="shared" si="72"/>
        <v>0</v>
      </c>
      <c r="I154" s="16">
        <f t="shared" si="72"/>
        <v>0</v>
      </c>
      <c r="J154" s="16">
        <f t="shared" si="38"/>
        <v>1639.1000000000001</v>
      </c>
    </row>
    <row r="155" spans="1:10" ht="35.25" customHeight="1" x14ac:dyDescent="0.25">
      <c r="A155" s="19"/>
      <c r="B155" s="25"/>
      <c r="C155" s="21"/>
      <c r="D155" s="15" t="s">
        <v>18</v>
      </c>
      <c r="E155" s="16">
        <v>0</v>
      </c>
      <c r="F155" s="16">
        <v>0</v>
      </c>
      <c r="G155" s="16">
        <v>0</v>
      </c>
      <c r="H155" s="16">
        <v>0</v>
      </c>
      <c r="I155" s="16">
        <v>0</v>
      </c>
      <c r="J155" s="16">
        <f t="shared" si="38"/>
        <v>0</v>
      </c>
    </row>
    <row r="156" spans="1:10" ht="33" customHeight="1" x14ac:dyDescent="0.25">
      <c r="A156" s="19"/>
      <c r="B156" s="25"/>
      <c r="C156" s="21"/>
      <c r="D156" s="15" t="s">
        <v>19</v>
      </c>
      <c r="E156" s="16">
        <v>0</v>
      </c>
      <c r="F156" s="16">
        <v>0</v>
      </c>
      <c r="G156" s="16">
        <v>0</v>
      </c>
      <c r="H156" s="16">
        <v>0</v>
      </c>
      <c r="I156" s="16">
        <v>0</v>
      </c>
      <c r="J156" s="16">
        <f t="shared" si="38"/>
        <v>0</v>
      </c>
    </row>
    <row r="157" spans="1:10" ht="30" customHeight="1" x14ac:dyDescent="0.25">
      <c r="A157" s="19"/>
      <c r="B157" s="25"/>
      <c r="C157" s="21"/>
      <c r="D157" s="15" t="s">
        <v>20</v>
      </c>
      <c r="E157" s="16">
        <v>0</v>
      </c>
      <c r="F157" s="16">
        <v>0</v>
      </c>
      <c r="G157" s="16">
        <v>0</v>
      </c>
      <c r="H157" s="16">
        <v>0</v>
      </c>
      <c r="I157" s="16">
        <v>0</v>
      </c>
      <c r="J157" s="16">
        <f t="shared" ref="J157:J218" si="73">SUM(E157:I157)</f>
        <v>0</v>
      </c>
    </row>
    <row r="158" spans="1:10" ht="16.5" hidden="1" customHeight="1" x14ac:dyDescent="0.25">
      <c r="A158" s="19"/>
      <c r="B158" s="25"/>
      <c r="C158" s="21" t="s">
        <v>63</v>
      </c>
      <c r="D158" s="15" t="s">
        <v>14</v>
      </c>
      <c r="E158" s="16">
        <f>SUM(E159:E162)</f>
        <v>0</v>
      </c>
      <c r="F158" s="16">
        <f t="shared" ref="F158:I158" si="74">SUM(F159:F162)</f>
        <v>0</v>
      </c>
      <c r="G158" s="16">
        <f t="shared" si="74"/>
        <v>0</v>
      </c>
      <c r="H158" s="16">
        <f t="shared" si="74"/>
        <v>0</v>
      </c>
      <c r="I158" s="16">
        <f t="shared" si="74"/>
        <v>0</v>
      </c>
      <c r="J158" s="16">
        <f t="shared" si="73"/>
        <v>0</v>
      </c>
    </row>
    <row r="159" spans="1:10" ht="17.25" hidden="1" customHeight="1" x14ac:dyDescent="0.25">
      <c r="A159" s="19"/>
      <c r="B159" s="25"/>
      <c r="C159" s="21"/>
      <c r="D159" s="15" t="s">
        <v>17</v>
      </c>
      <c r="E159" s="16">
        <f>E190</f>
        <v>0</v>
      </c>
      <c r="F159" s="16">
        <v>0</v>
      </c>
      <c r="G159" s="16">
        <v>0</v>
      </c>
      <c r="H159" s="16">
        <v>0</v>
      </c>
      <c r="I159" s="16">
        <v>0</v>
      </c>
      <c r="J159" s="16">
        <f t="shared" si="73"/>
        <v>0</v>
      </c>
    </row>
    <row r="160" spans="1:10" ht="42" hidden="1" customHeight="1" x14ac:dyDescent="0.25">
      <c r="A160" s="19"/>
      <c r="B160" s="25"/>
      <c r="C160" s="21"/>
      <c r="D160" s="15" t="s">
        <v>18</v>
      </c>
      <c r="E160" s="16">
        <v>0</v>
      </c>
      <c r="F160" s="16">
        <v>0</v>
      </c>
      <c r="G160" s="16">
        <v>0</v>
      </c>
      <c r="H160" s="16">
        <v>0</v>
      </c>
      <c r="I160" s="16">
        <v>0</v>
      </c>
      <c r="J160" s="16">
        <f t="shared" si="73"/>
        <v>0</v>
      </c>
    </row>
    <row r="161" spans="1:10" ht="33" hidden="1" customHeight="1" x14ac:dyDescent="0.25">
      <c r="A161" s="19"/>
      <c r="B161" s="25"/>
      <c r="C161" s="21"/>
      <c r="D161" s="15" t="s">
        <v>19</v>
      </c>
      <c r="E161" s="16">
        <v>0</v>
      </c>
      <c r="F161" s="16">
        <v>0</v>
      </c>
      <c r="G161" s="16">
        <v>0</v>
      </c>
      <c r="H161" s="16">
        <v>0</v>
      </c>
      <c r="I161" s="16">
        <v>0</v>
      </c>
      <c r="J161" s="16">
        <f t="shared" si="73"/>
        <v>0</v>
      </c>
    </row>
    <row r="162" spans="1:10" ht="36" hidden="1" customHeight="1" x14ac:dyDescent="0.25">
      <c r="A162" s="19"/>
      <c r="B162" s="25"/>
      <c r="C162" s="21"/>
      <c r="D162" s="15" t="s">
        <v>20</v>
      </c>
      <c r="E162" s="16">
        <v>0</v>
      </c>
      <c r="F162" s="16">
        <v>0</v>
      </c>
      <c r="G162" s="16">
        <v>0</v>
      </c>
      <c r="H162" s="16">
        <v>0</v>
      </c>
      <c r="I162" s="16">
        <v>0</v>
      </c>
      <c r="J162" s="16">
        <f t="shared" si="73"/>
        <v>0</v>
      </c>
    </row>
    <row r="163" spans="1:10" ht="36" customHeight="1" x14ac:dyDescent="0.25">
      <c r="A163" s="19"/>
      <c r="B163" s="25"/>
      <c r="C163" s="21"/>
      <c r="D163" s="15" t="s">
        <v>14</v>
      </c>
      <c r="E163" s="16">
        <v>0</v>
      </c>
      <c r="F163" s="16">
        <f>F164+F165+F166+F167</f>
        <v>568</v>
      </c>
      <c r="G163" s="16">
        <f t="shared" ref="G163:I163" si="75">G164+G165+G166+G167</f>
        <v>0</v>
      </c>
      <c r="H163" s="16">
        <f t="shared" si="75"/>
        <v>0</v>
      </c>
      <c r="I163" s="16">
        <f t="shared" si="75"/>
        <v>0</v>
      </c>
      <c r="J163" s="16">
        <f t="shared" si="73"/>
        <v>568</v>
      </c>
    </row>
    <row r="164" spans="1:10" ht="36" customHeight="1" x14ac:dyDescent="0.25">
      <c r="A164" s="19"/>
      <c r="B164" s="25"/>
      <c r="C164" s="21"/>
      <c r="D164" s="15" t="s">
        <v>17</v>
      </c>
      <c r="E164" s="16">
        <v>0</v>
      </c>
      <c r="F164" s="16">
        <f>F195</f>
        <v>568</v>
      </c>
      <c r="G164" s="16">
        <f t="shared" ref="G164:I164" si="76">G195</f>
        <v>0</v>
      </c>
      <c r="H164" s="16">
        <f t="shared" si="76"/>
        <v>0</v>
      </c>
      <c r="I164" s="16">
        <f t="shared" si="76"/>
        <v>0</v>
      </c>
      <c r="J164" s="16">
        <f t="shared" si="73"/>
        <v>568</v>
      </c>
    </row>
    <row r="165" spans="1:10" ht="36" customHeight="1" x14ac:dyDescent="0.25">
      <c r="A165" s="19"/>
      <c r="B165" s="25"/>
      <c r="C165" s="21"/>
      <c r="D165" s="15" t="s">
        <v>18</v>
      </c>
      <c r="E165" s="16">
        <v>0</v>
      </c>
      <c r="F165" s="16">
        <v>0</v>
      </c>
      <c r="G165" s="16">
        <v>0</v>
      </c>
      <c r="H165" s="16">
        <v>0</v>
      </c>
      <c r="I165" s="16">
        <v>0</v>
      </c>
      <c r="J165" s="16">
        <f t="shared" si="73"/>
        <v>0</v>
      </c>
    </row>
    <row r="166" spans="1:10" ht="36" customHeight="1" x14ac:dyDescent="0.25">
      <c r="A166" s="19"/>
      <c r="B166" s="25"/>
      <c r="C166" s="21"/>
      <c r="D166" s="15" t="s">
        <v>19</v>
      </c>
      <c r="E166" s="16">
        <v>0</v>
      </c>
      <c r="F166" s="16">
        <v>0</v>
      </c>
      <c r="G166" s="16">
        <v>0</v>
      </c>
      <c r="H166" s="16">
        <v>0</v>
      </c>
      <c r="I166" s="16">
        <v>0</v>
      </c>
      <c r="J166" s="16">
        <f t="shared" si="73"/>
        <v>0</v>
      </c>
    </row>
    <row r="167" spans="1:10" ht="36" customHeight="1" x14ac:dyDescent="0.25">
      <c r="A167" s="19"/>
      <c r="B167" s="25"/>
      <c r="C167" s="21"/>
      <c r="D167" s="15" t="s">
        <v>20</v>
      </c>
      <c r="E167" s="16">
        <v>0</v>
      </c>
      <c r="F167" s="16">
        <v>0</v>
      </c>
      <c r="G167" s="16">
        <v>0</v>
      </c>
      <c r="H167" s="16">
        <v>0</v>
      </c>
      <c r="I167" s="16">
        <v>0</v>
      </c>
      <c r="J167" s="16">
        <f t="shared" si="73"/>
        <v>0</v>
      </c>
    </row>
    <row r="168" spans="1:10" ht="16.5" hidden="1" customHeight="1" x14ac:dyDescent="0.25">
      <c r="A168" s="20"/>
      <c r="B168" s="26"/>
      <c r="C168" s="21"/>
      <c r="D168" s="15" t="s">
        <v>14</v>
      </c>
      <c r="E168" s="16">
        <v>0</v>
      </c>
      <c r="F168" s="16">
        <v>0</v>
      </c>
      <c r="G168" s="16">
        <v>0</v>
      </c>
      <c r="H168" s="16">
        <v>0</v>
      </c>
      <c r="I168" s="16">
        <v>0</v>
      </c>
      <c r="J168" s="16">
        <f t="shared" si="73"/>
        <v>0</v>
      </c>
    </row>
    <row r="169" spans="1:10" ht="21" customHeight="1" x14ac:dyDescent="0.25">
      <c r="A169" s="18" t="s">
        <v>40</v>
      </c>
      <c r="B169" s="18" t="s">
        <v>41</v>
      </c>
      <c r="C169" s="21" t="s">
        <v>64</v>
      </c>
      <c r="D169" s="15" t="s">
        <v>14</v>
      </c>
      <c r="E169" s="16">
        <f>E170</f>
        <v>38633.5</v>
      </c>
      <c r="F169" s="16">
        <f>F170+F171+F172+F173</f>
        <v>40798.1</v>
      </c>
      <c r="G169" s="16">
        <f t="shared" ref="G169:I169" si="77">G170+G171+G172+G173</f>
        <v>36998.800000000003</v>
      </c>
      <c r="H169" s="16">
        <f t="shared" si="77"/>
        <v>36998.800000000003</v>
      </c>
      <c r="I169" s="16">
        <f t="shared" si="77"/>
        <v>38223.1</v>
      </c>
      <c r="J169" s="16">
        <f t="shared" si="73"/>
        <v>191652.30000000002</v>
      </c>
    </row>
    <row r="170" spans="1:10" ht="41.25" customHeight="1" x14ac:dyDescent="0.25">
      <c r="A170" s="19"/>
      <c r="B170" s="19"/>
      <c r="C170" s="21"/>
      <c r="D170" s="15" t="s">
        <v>17</v>
      </c>
      <c r="E170" s="17">
        <v>38633.5</v>
      </c>
      <c r="F170" s="17">
        <v>40798.1</v>
      </c>
      <c r="G170" s="17">
        <v>36998.800000000003</v>
      </c>
      <c r="H170" s="17">
        <v>36998.800000000003</v>
      </c>
      <c r="I170" s="17">
        <v>38223.1</v>
      </c>
      <c r="J170" s="16">
        <f t="shared" si="73"/>
        <v>191652.30000000002</v>
      </c>
    </row>
    <row r="171" spans="1:10" ht="39" customHeight="1" x14ac:dyDescent="0.25">
      <c r="A171" s="19"/>
      <c r="B171" s="19"/>
      <c r="C171" s="21"/>
      <c r="D171" s="15" t="s">
        <v>18</v>
      </c>
      <c r="E171" s="16">
        <v>0</v>
      </c>
      <c r="F171" s="16">
        <v>0</v>
      </c>
      <c r="G171" s="16">
        <v>0</v>
      </c>
      <c r="H171" s="16">
        <v>0</v>
      </c>
      <c r="I171" s="16">
        <v>0</v>
      </c>
      <c r="J171" s="16">
        <f t="shared" si="73"/>
        <v>0</v>
      </c>
    </row>
    <row r="172" spans="1:10" ht="19.5" customHeight="1" x14ac:dyDescent="0.25">
      <c r="A172" s="19"/>
      <c r="B172" s="19"/>
      <c r="C172" s="21"/>
      <c r="D172" s="15" t="s">
        <v>19</v>
      </c>
      <c r="E172" s="16">
        <v>0</v>
      </c>
      <c r="F172" s="16">
        <v>0</v>
      </c>
      <c r="G172" s="16">
        <v>0</v>
      </c>
      <c r="H172" s="16">
        <v>0</v>
      </c>
      <c r="I172" s="16">
        <v>0</v>
      </c>
      <c r="J172" s="16">
        <f t="shared" si="73"/>
        <v>0</v>
      </c>
    </row>
    <row r="173" spans="1:10" ht="30" customHeight="1" x14ac:dyDescent="0.25">
      <c r="A173" s="19"/>
      <c r="B173" s="19"/>
      <c r="C173" s="21"/>
      <c r="D173" s="15" t="s">
        <v>20</v>
      </c>
      <c r="E173" s="16">
        <v>0</v>
      </c>
      <c r="F173" s="16">
        <v>0</v>
      </c>
      <c r="G173" s="16">
        <v>0</v>
      </c>
      <c r="H173" s="16">
        <v>0</v>
      </c>
      <c r="I173" s="16">
        <v>0</v>
      </c>
      <c r="J173" s="16">
        <f t="shared" si="73"/>
        <v>0</v>
      </c>
    </row>
    <row r="174" spans="1:10" ht="16.5" hidden="1" customHeight="1" x14ac:dyDescent="0.25">
      <c r="A174" s="19"/>
      <c r="B174" s="19"/>
      <c r="C174" s="21" t="s">
        <v>21</v>
      </c>
      <c r="D174" s="15" t="s">
        <v>14</v>
      </c>
      <c r="E174" s="16">
        <v>0</v>
      </c>
      <c r="F174" s="16">
        <v>0</v>
      </c>
      <c r="G174" s="16">
        <v>0</v>
      </c>
      <c r="H174" s="16">
        <v>0</v>
      </c>
      <c r="I174" s="16">
        <v>0</v>
      </c>
      <c r="J174" s="16">
        <f t="shared" si="73"/>
        <v>0</v>
      </c>
    </row>
    <row r="175" spans="1:10" ht="18.75" hidden="1" customHeight="1" x14ac:dyDescent="0.25">
      <c r="A175" s="19"/>
      <c r="B175" s="19"/>
      <c r="C175" s="21"/>
      <c r="D175" s="15" t="s">
        <v>17</v>
      </c>
      <c r="E175" s="16">
        <v>0</v>
      </c>
      <c r="F175" s="16">
        <v>0</v>
      </c>
      <c r="G175" s="16">
        <v>0</v>
      </c>
      <c r="H175" s="16">
        <v>0</v>
      </c>
      <c r="I175" s="16">
        <v>0</v>
      </c>
      <c r="J175" s="16">
        <f t="shared" si="73"/>
        <v>0</v>
      </c>
    </row>
    <row r="176" spans="1:10" ht="42" hidden="1" customHeight="1" x14ac:dyDescent="0.25">
      <c r="A176" s="19"/>
      <c r="B176" s="19"/>
      <c r="C176" s="21"/>
      <c r="D176" s="15" t="s">
        <v>18</v>
      </c>
      <c r="E176" s="16">
        <v>0</v>
      </c>
      <c r="F176" s="16">
        <v>0</v>
      </c>
      <c r="G176" s="16">
        <v>0</v>
      </c>
      <c r="H176" s="16">
        <v>0</v>
      </c>
      <c r="I176" s="16">
        <v>0</v>
      </c>
      <c r="J176" s="16">
        <f t="shared" si="73"/>
        <v>0</v>
      </c>
    </row>
    <row r="177" spans="1:10" ht="33" hidden="1" customHeight="1" x14ac:dyDescent="0.25">
      <c r="A177" s="19"/>
      <c r="B177" s="19"/>
      <c r="C177" s="21"/>
      <c r="D177" s="15" t="s">
        <v>19</v>
      </c>
      <c r="E177" s="16">
        <v>0</v>
      </c>
      <c r="F177" s="16">
        <v>0</v>
      </c>
      <c r="G177" s="16">
        <v>0</v>
      </c>
      <c r="H177" s="16">
        <v>0</v>
      </c>
      <c r="I177" s="16">
        <v>0</v>
      </c>
      <c r="J177" s="16">
        <f t="shared" si="73"/>
        <v>0</v>
      </c>
    </row>
    <row r="178" spans="1:10" ht="21" hidden="1" customHeight="1" x14ac:dyDescent="0.25">
      <c r="A178" s="19"/>
      <c r="B178" s="19"/>
      <c r="C178" s="21"/>
      <c r="D178" s="15" t="s">
        <v>20</v>
      </c>
      <c r="E178" s="16">
        <v>0</v>
      </c>
      <c r="F178" s="16">
        <v>0</v>
      </c>
      <c r="G178" s="16">
        <v>0</v>
      </c>
      <c r="H178" s="16">
        <v>0</v>
      </c>
      <c r="I178" s="16">
        <v>0</v>
      </c>
      <c r="J178" s="16">
        <f t="shared" si="73"/>
        <v>0</v>
      </c>
    </row>
    <row r="179" spans="1:10" x14ac:dyDescent="0.25">
      <c r="A179" s="19"/>
      <c r="B179" s="19"/>
      <c r="C179" s="21" t="s">
        <v>61</v>
      </c>
      <c r="D179" s="15" t="s">
        <v>14</v>
      </c>
      <c r="E179" s="16">
        <f>SUM(E180:E183)</f>
        <v>2338.5</v>
      </c>
      <c r="F179" s="16">
        <f t="shared" ref="F179:I179" si="78">SUM(F180:F183)</f>
        <v>6502.5</v>
      </c>
      <c r="G179" s="16">
        <f t="shared" si="78"/>
        <v>0</v>
      </c>
      <c r="H179" s="16">
        <f t="shared" si="78"/>
        <v>0</v>
      </c>
      <c r="I179" s="16">
        <f t="shared" si="78"/>
        <v>0</v>
      </c>
      <c r="J179" s="16">
        <f t="shared" si="73"/>
        <v>8841</v>
      </c>
    </row>
    <row r="180" spans="1:10" ht="27.75" customHeight="1" x14ac:dyDescent="0.25">
      <c r="A180" s="19"/>
      <c r="B180" s="19"/>
      <c r="C180" s="21"/>
      <c r="D180" s="15" t="s">
        <v>17</v>
      </c>
      <c r="E180" s="16">
        <v>2338.5</v>
      </c>
      <c r="F180" s="16">
        <v>6502.5</v>
      </c>
      <c r="G180" s="16">
        <v>0</v>
      </c>
      <c r="H180" s="16">
        <v>0</v>
      </c>
      <c r="I180" s="16">
        <v>0</v>
      </c>
      <c r="J180" s="16">
        <f t="shared" si="73"/>
        <v>8841</v>
      </c>
    </row>
    <row r="181" spans="1:10" ht="40.5" customHeight="1" x14ac:dyDescent="0.25">
      <c r="A181" s="19"/>
      <c r="B181" s="19"/>
      <c r="C181" s="21"/>
      <c r="D181" s="15" t="s">
        <v>18</v>
      </c>
      <c r="E181" s="16">
        <v>0</v>
      </c>
      <c r="F181" s="16">
        <v>0</v>
      </c>
      <c r="G181" s="16">
        <v>0</v>
      </c>
      <c r="H181" s="16">
        <v>0</v>
      </c>
      <c r="I181" s="16">
        <v>0</v>
      </c>
      <c r="J181" s="16">
        <f t="shared" si="73"/>
        <v>0</v>
      </c>
    </row>
    <row r="182" spans="1:10" ht="38.25" customHeight="1" x14ac:dyDescent="0.25">
      <c r="A182" s="19"/>
      <c r="B182" s="19"/>
      <c r="C182" s="21"/>
      <c r="D182" s="15" t="s">
        <v>19</v>
      </c>
      <c r="E182" s="16">
        <v>0</v>
      </c>
      <c r="F182" s="16">
        <v>0</v>
      </c>
      <c r="G182" s="16">
        <v>0</v>
      </c>
      <c r="H182" s="16">
        <v>0</v>
      </c>
      <c r="I182" s="16">
        <v>0</v>
      </c>
      <c r="J182" s="16">
        <f t="shared" si="73"/>
        <v>0</v>
      </c>
    </row>
    <row r="183" spans="1:10" ht="30" customHeight="1" x14ac:dyDescent="0.25">
      <c r="A183" s="19"/>
      <c r="B183" s="19"/>
      <c r="C183" s="21"/>
      <c r="D183" s="15" t="s">
        <v>20</v>
      </c>
      <c r="E183" s="16">
        <v>0</v>
      </c>
      <c r="F183" s="16">
        <v>0</v>
      </c>
      <c r="G183" s="16">
        <v>0</v>
      </c>
      <c r="H183" s="16">
        <v>0</v>
      </c>
      <c r="I183" s="16">
        <v>0</v>
      </c>
      <c r="J183" s="16">
        <f t="shared" si="73"/>
        <v>0</v>
      </c>
    </row>
    <row r="184" spans="1:10" x14ac:dyDescent="0.25">
      <c r="A184" s="19"/>
      <c r="B184" s="19"/>
      <c r="C184" s="21" t="s">
        <v>62</v>
      </c>
      <c r="D184" s="15" t="s">
        <v>14</v>
      </c>
      <c r="E184" s="16">
        <f>SUM(E185:E188)</f>
        <v>352.7</v>
      </c>
      <c r="F184" s="16">
        <f t="shared" ref="F184:I184" si="79">SUM(F185:F188)</f>
        <v>1286.4000000000001</v>
      </c>
      <c r="G184" s="16">
        <f t="shared" si="79"/>
        <v>0</v>
      </c>
      <c r="H184" s="16">
        <f t="shared" si="79"/>
        <v>0</v>
      </c>
      <c r="I184" s="16">
        <f t="shared" si="79"/>
        <v>0</v>
      </c>
      <c r="J184" s="16">
        <f t="shared" si="73"/>
        <v>1639.1000000000001</v>
      </c>
    </row>
    <row r="185" spans="1:10" ht="21.75" customHeight="1" x14ac:dyDescent="0.25">
      <c r="A185" s="19"/>
      <c r="B185" s="19"/>
      <c r="C185" s="21"/>
      <c r="D185" s="15" t="s">
        <v>17</v>
      </c>
      <c r="E185" s="16">
        <v>352.7</v>
      </c>
      <c r="F185" s="16">
        <v>1286.4000000000001</v>
      </c>
      <c r="G185" s="16">
        <v>0</v>
      </c>
      <c r="H185" s="16">
        <v>0</v>
      </c>
      <c r="I185" s="16">
        <v>0</v>
      </c>
      <c r="J185" s="16">
        <f t="shared" si="73"/>
        <v>1639.1000000000001</v>
      </c>
    </row>
    <row r="186" spans="1:10" ht="43.5" customHeight="1" x14ac:dyDescent="0.25">
      <c r="A186" s="19"/>
      <c r="B186" s="19"/>
      <c r="C186" s="21"/>
      <c r="D186" s="15" t="s">
        <v>18</v>
      </c>
      <c r="E186" s="16">
        <v>0</v>
      </c>
      <c r="F186" s="16">
        <v>0</v>
      </c>
      <c r="G186" s="16">
        <v>0</v>
      </c>
      <c r="H186" s="16">
        <v>0</v>
      </c>
      <c r="I186" s="16">
        <v>0</v>
      </c>
      <c r="J186" s="16">
        <f t="shared" si="73"/>
        <v>0</v>
      </c>
    </row>
    <row r="187" spans="1:10" ht="30.75" customHeight="1" x14ac:dyDescent="0.25">
      <c r="A187" s="19"/>
      <c r="B187" s="19"/>
      <c r="C187" s="21"/>
      <c r="D187" s="15" t="s">
        <v>19</v>
      </c>
      <c r="E187" s="16">
        <v>0</v>
      </c>
      <c r="F187" s="16">
        <v>0</v>
      </c>
      <c r="G187" s="16">
        <v>0</v>
      </c>
      <c r="H187" s="16">
        <v>0</v>
      </c>
      <c r="I187" s="16">
        <v>0</v>
      </c>
      <c r="J187" s="16">
        <f t="shared" si="73"/>
        <v>0</v>
      </c>
    </row>
    <row r="188" spans="1:10" ht="27.75" customHeight="1" x14ac:dyDescent="0.25">
      <c r="A188" s="19"/>
      <c r="B188" s="19"/>
      <c r="C188" s="21"/>
      <c r="D188" s="15" t="s">
        <v>20</v>
      </c>
      <c r="E188" s="16">
        <v>0</v>
      </c>
      <c r="F188" s="16">
        <v>0</v>
      </c>
      <c r="G188" s="16">
        <v>0</v>
      </c>
      <c r="H188" s="16">
        <v>0</v>
      </c>
      <c r="I188" s="16">
        <v>0</v>
      </c>
      <c r="J188" s="16">
        <f t="shared" si="73"/>
        <v>0</v>
      </c>
    </row>
    <row r="189" spans="1:10" ht="16.5" hidden="1" customHeight="1" x14ac:dyDescent="0.25">
      <c r="A189" s="19"/>
      <c r="B189" s="19"/>
      <c r="C189" s="21" t="s">
        <v>63</v>
      </c>
      <c r="D189" s="15" t="s">
        <v>14</v>
      </c>
      <c r="E189" s="16">
        <f>SUM(E190:E193)</f>
        <v>0</v>
      </c>
      <c r="F189" s="16">
        <f t="shared" ref="F189:I189" si="80">SUM(F190:F193)</f>
        <v>0</v>
      </c>
      <c r="G189" s="16">
        <f t="shared" si="80"/>
        <v>0</v>
      </c>
      <c r="H189" s="16">
        <f t="shared" si="80"/>
        <v>0</v>
      </c>
      <c r="I189" s="16">
        <f t="shared" si="80"/>
        <v>0</v>
      </c>
      <c r="J189" s="16">
        <f t="shared" si="73"/>
        <v>0</v>
      </c>
    </row>
    <row r="190" spans="1:10" ht="24.75" hidden="1" customHeight="1" x14ac:dyDescent="0.25">
      <c r="A190" s="19"/>
      <c r="B190" s="19"/>
      <c r="C190" s="21"/>
      <c r="D190" s="15" t="s">
        <v>17</v>
      </c>
      <c r="E190" s="16">
        <v>0</v>
      </c>
      <c r="F190" s="16">
        <v>0</v>
      </c>
      <c r="G190" s="16">
        <v>0</v>
      </c>
      <c r="H190" s="16">
        <v>0</v>
      </c>
      <c r="I190" s="16">
        <v>0</v>
      </c>
      <c r="J190" s="16">
        <f t="shared" si="73"/>
        <v>0</v>
      </c>
    </row>
    <row r="191" spans="1:10" ht="32.25" hidden="1" customHeight="1" x14ac:dyDescent="0.25">
      <c r="A191" s="19"/>
      <c r="B191" s="19"/>
      <c r="C191" s="21"/>
      <c r="D191" s="15" t="s">
        <v>18</v>
      </c>
      <c r="E191" s="16">
        <v>0</v>
      </c>
      <c r="F191" s="16">
        <v>0</v>
      </c>
      <c r="G191" s="16">
        <v>0</v>
      </c>
      <c r="H191" s="16">
        <v>0</v>
      </c>
      <c r="I191" s="16">
        <v>0</v>
      </c>
      <c r="J191" s="16">
        <f t="shared" si="73"/>
        <v>0</v>
      </c>
    </row>
    <row r="192" spans="1:10" ht="39.75" hidden="1" customHeight="1" x14ac:dyDescent="0.25">
      <c r="A192" s="19"/>
      <c r="B192" s="19"/>
      <c r="C192" s="21"/>
      <c r="D192" s="15" t="s">
        <v>19</v>
      </c>
      <c r="E192" s="16">
        <v>0</v>
      </c>
      <c r="F192" s="16">
        <v>0</v>
      </c>
      <c r="G192" s="16">
        <v>0</v>
      </c>
      <c r="H192" s="16">
        <v>0</v>
      </c>
      <c r="I192" s="16">
        <v>0</v>
      </c>
      <c r="J192" s="16">
        <f t="shared" si="73"/>
        <v>0</v>
      </c>
    </row>
    <row r="193" spans="1:10" ht="32.25" hidden="1" customHeight="1" x14ac:dyDescent="0.25">
      <c r="A193" s="19"/>
      <c r="B193" s="19"/>
      <c r="C193" s="21"/>
      <c r="D193" s="15" t="s">
        <v>20</v>
      </c>
      <c r="E193" s="16">
        <v>0</v>
      </c>
      <c r="F193" s="16">
        <v>0</v>
      </c>
      <c r="G193" s="16">
        <v>0</v>
      </c>
      <c r="H193" s="16">
        <v>0</v>
      </c>
      <c r="I193" s="16">
        <v>0</v>
      </c>
      <c r="J193" s="16">
        <f t="shared" si="73"/>
        <v>0</v>
      </c>
    </row>
    <row r="194" spans="1:10" ht="32.25" customHeight="1" x14ac:dyDescent="0.25">
      <c r="A194" s="19"/>
      <c r="B194" s="19"/>
      <c r="C194" s="18" t="s">
        <v>63</v>
      </c>
      <c r="D194" s="15" t="s">
        <v>14</v>
      </c>
      <c r="E194" s="16">
        <v>0</v>
      </c>
      <c r="F194" s="16">
        <f>SUM(F195:F198)</f>
        <v>568</v>
      </c>
      <c r="G194" s="16">
        <f t="shared" ref="G194:I194" si="81">SUM(G195:G198)</f>
        <v>0</v>
      </c>
      <c r="H194" s="16">
        <f t="shared" si="81"/>
        <v>0</v>
      </c>
      <c r="I194" s="16">
        <f t="shared" si="81"/>
        <v>0</v>
      </c>
      <c r="J194" s="16">
        <f t="shared" si="73"/>
        <v>568</v>
      </c>
    </row>
    <row r="195" spans="1:10" ht="32.25" customHeight="1" x14ac:dyDescent="0.25">
      <c r="A195" s="19"/>
      <c r="B195" s="19"/>
      <c r="C195" s="19"/>
      <c r="D195" s="15" t="s">
        <v>17</v>
      </c>
      <c r="E195" s="16">
        <v>0</v>
      </c>
      <c r="F195" s="16">
        <v>568</v>
      </c>
      <c r="G195" s="16">
        <v>0</v>
      </c>
      <c r="H195" s="16">
        <v>0</v>
      </c>
      <c r="I195" s="16">
        <v>0</v>
      </c>
      <c r="J195" s="16">
        <f t="shared" si="73"/>
        <v>568</v>
      </c>
    </row>
    <row r="196" spans="1:10" ht="32.25" customHeight="1" x14ac:dyDescent="0.25">
      <c r="A196" s="19"/>
      <c r="B196" s="19"/>
      <c r="C196" s="19"/>
      <c r="D196" s="15" t="s">
        <v>18</v>
      </c>
      <c r="E196" s="16">
        <v>0</v>
      </c>
      <c r="F196" s="16">
        <v>0</v>
      </c>
      <c r="G196" s="16">
        <v>0</v>
      </c>
      <c r="H196" s="16">
        <v>0</v>
      </c>
      <c r="I196" s="16">
        <v>0</v>
      </c>
      <c r="J196" s="16">
        <f t="shared" si="73"/>
        <v>0</v>
      </c>
    </row>
    <row r="197" spans="1:10" ht="32.25" customHeight="1" x14ac:dyDescent="0.25">
      <c r="A197" s="19"/>
      <c r="B197" s="19"/>
      <c r="C197" s="19"/>
      <c r="D197" s="15" t="s">
        <v>19</v>
      </c>
      <c r="E197" s="16">
        <v>0</v>
      </c>
      <c r="F197" s="16">
        <v>0</v>
      </c>
      <c r="G197" s="16">
        <v>0</v>
      </c>
      <c r="H197" s="16">
        <v>0</v>
      </c>
      <c r="I197" s="16">
        <v>0</v>
      </c>
      <c r="J197" s="16">
        <f t="shared" si="73"/>
        <v>0</v>
      </c>
    </row>
    <row r="198" spans="1:10" ht="32.25" customHeight="1" x14ac:dyDescent="0.25">
      <c r="A198" s="20"/>
      <c r="B198" s="20"/>
      <c r="C198" s="20"/>
      <c r="D198" s="15" t="s">
        <v>20</v>
      </c>
      <c r="E198" s="16">
        <v>0</v>
      </c>
      <c r="F198" s="16">
        <v>0</v>
      </c>
      <c r="G198" s="16">
        <v>0</v>
      </c>
      <c r="H198" s="16">
        <v>0</v>
      </c>
      <c r="I198" s="16">
        <v>0</v>
      </c>
      <c r="J198" s="16">
        <f t="shared" si="73"/>
        <v>0</v>
      </c>
    </row>
    <row r="199" spans="1:10" x14ac:dyDescent="0.25">
      <c r="A199" s="22" t="s">
        <v>42</v>
      </c>
      <c r="B199" s="30" t="s">
        <v>43</v>
      </c>
      <c r="C199" s="21" t="s">
        <v>16</v>
      </c>
      <c r="D199" s="15" t="s">
        <v>14</v>
      </c>
      <c r="E199" s="16">
        <f>SUM(E200:E203)</f>
        <v>46220.600000000006</v>
      </c>
      <c r="F199" s="16">
        <f t="shared" ref="F199:I199" si="82">SUM(F200:F203)</f>
        <v>45647.4</v>
      </c>
      <c r="G199" s="16">
        <f t="shared" si="82"/>
        <v>42882.7</v>
      </c>
      <c r="H199" s="16">
        <f t="shared" si="82"/>
        <v>42882.7</v>
      </c>
      <c r="I199" s="16">
        <f t="shared" si="82"/>
        <v>53760.4</v>
      </c>
      <c r="J199" s="16">
        <f t="shared" si="73"/>
        <v>231393.80000000002</v>
      </c>
    </row>
    <row r="200" spans="1:10" ht="33" customHeight="1" x14ac:dyDescent="0.25">
      <c r="A200" s="22"/>
      <c r="B200" s="30"/>
      <c r="C200" s="21"/>
      <c r="D200" s="15" t="s">
        <v>17</v>
      </c>
      <c r="E200" s="16">
        <f>E205</f>
        <v>46220.600000000006</v>
      </c>
      <c r="F200" s="16">
        <f t="shared" ref="F200:I200" si="83">F205</f>
        <v>45647.4</v>
      </c>
      <c r="G200" s="16">
        <f t="shared" si="83"/>
        <v>42882.7</v>
      </c>
      <c r="H200" s="16">
        <f t="shared" si="83"/>
        <v>42882.7</v>
      </c>
      <c r="I200" s="16">
        <f t="shared" si="83"/>
        <v>53760.4</v>
      </c>
      <c r="J200" s="16">
        <f t="shared" si="73"/>
        <v>231393.80000000002</v>
      </c>
    </row>
    <row r="201" spans="1:10" ht="35.25" customHeight="1" x14ac:dyDescent="0.25">
      <c r="A201" s="22"/>
      <c r="B201" s="30"/>
      <c r="C201" s="21"/>
      <c r="D201" s="15" t="s">
        <v>18</v>
      </c>
      <c r="E201" s="16">
        <v>0</v>
      </c>
      <c r="F201" s="16">
        <v>0</v>
      </c>
      <c r="G201" s="16">
        <v>0</v>
      </c>
      <c r="H201" s="16">
        <v>0</v>
      </c>
      <c r="I201" s="16">
        <v>0</v>
      </c>
      <c r="J201" s="16">
        <f t="shared" si="73"/>
        <v>0</v>
      </c>
    </row>
    <row r="202" spans="1:10" ht="29.25" customHeight="1" x14ac:dyDescent="0.25">
      <c r="A202" s="22"/>
      <c r="B202" s="30"/>
      <c r="C202" s="21"/>
      <c r="D202" s="15" t="s">
        <v>19</v>
      </c>
      <c r="E202" s="16">
        <v>0</v>
      </c>
      <c r="F202" s="16">
        <v>0</v>
      </c>
      <c r="G202" s="16">
        <v>0</v>
      </c>
      <c r="H202" s="16">
        <v>0</v>
      </c>
      <c r="I202" s="16">
        <v>0</v>
      </c>
      <c r="J202" s="16">
        <f t="shared" si="73"/>
        <v>0</v>
      </c>
    </row>
    <row r="203" spans="1:10" ht="24" customHeight="1" x14ac:dyDescent="0.25">
      <c r="A203" s="22"/>
      <c r="B203" s="30"/>
      <c r="C203" s="21"/>
      <c r="D203" s="15" t="s">
        <v>20</v>
      </c>
      <c r="E203" s="16">
        <v>0</v>
      </c>
      <c r="F203" s="16">
        <v>0</v>
      </c>
      <c r="G203" s="16">
        <v>0</v>
      </c>
      <c r="H203" s="16">
        <v>0</v>
      </c>
      <c r="I203" s="16">
        <v>0</v>
      </c>
      <c r="J203" s="16">
        <f t="shared" si="73"/>
        <v>0</v>
      </c>
    </row>
    <row r="204" spans="1:10" x14ac:dyDescent="0.25">
      <c r="A204" s="22"/>
      <c r="B204" s="30"/>
      <c r="C204" s="21" t="s">
        <v>64</v>
      </c>
      <c r="D204" s="15" t="s">
        <v>14</v>
      </c>
      <c r="E204" s="16">
        <f>SUM(E205:E208)</f>
        <v>46220.600000000006</v>
      </c>
      <c r="F204" s="16">
        <f t="shared" ref="F204:I204" si="84">SUM(F205:F208)</f>
        <v>45647.4</v>
      </c>
      <c r="G204" s="16">
        <f t="shared" si="84"/>
        <v>42882.7</v>
      </c>
      <c r="H204" s="16">
        <f t="shared" si="84"/>
        <v>42882.7</v>
      </c>
      <c r="I204" s="16">
        <f t="shared" si="84"/>
        <v>53760.4</v>
      </c>
      <c r="J204" s="16">
        <f t="shared" si="73"/>
        <v>231393.80000000002</v>
      </c>
    </row>
    <row r="205" spans="1:10" ht="36.75" customHeight="1" x14ac:dyDescent="0.25">
      <c r="A205" s="22"/>
      <c r="B205" s="30"/>
      <c r="C205" s="21"/>
      <c r="D205" s="15" t="s">
        <v>17</v>
      </c>
      <c r="E205" s="17">
        <f>E210+E215</f>
        <v>46220.600000000006</v>
      </c>
      <c r="F205" s="17">
        <f t="shared" ref="F205:I205" si="85">F210+F215</f>
        <v>45647.4</v>
      </c>
      <c r="G205" s="17">
        <f t="shared" si="85"/>
        <v>42882.7</v>
      </c>
      <c r="H205" s="17">
        <f t="shared" si="85"/>
        <v>42882.7</v>
      </c>
      <c r="I205" s="17">
        <f t="shared" si="85"/>
        <v>53760.4</v>
      </c>
      <c r="J205" s="16">
        <f t="shared" si="73"/>
        <v>231393.80000000002</v>
      </c>
    </row>
    <row r="206" spans="1:10" ht="39" customHeight="1" x14ac:dyDescent="0.25">
      <c r="A206" s="22"/>
      <c r="B206" s="30"/>
      <c r="C206" s="21"/>
      <c r="D206" s="15" t="s">
        <v>18</v>
      </c>
      <c r="E206" s="16">
        <v>0</v>
      </c>
      <c r="F206" s="16">
        <v>0</v>
      </c>
      <c r="G206" s="16">
        <v>0</v>
      </c>
      <c r="H206" s="16">
        <v>0</v>
      </c>
      <c r="I206" s="16">
        <v>0</v>
      </c>
      <c r="J206" s="16">
        <f t="shared" si="73"/>
        <v>0</v>
      </c>
    </row>
    <row r="207" spans="1:10" ht="30" customHeight="1" x14ac:dyDescent="0.25">
      <c r="A207" s="22"/>
      <c r="B207" s="30"/>
      <c r="C207" s="21"/>
      <c r="D207" s="15" t="s">
        <v>19</v>
      </c>
      <c r="E207" s="16">
        <v>0</v>
      </c>
      <c r="F207" s="16">
        <v>0</v>
      </c>
      <c r="G207" s="16">
        <v>0</v>
      </c>
      <c r="H207" s="16">
        <v>0</v>
      </c>
      <c r="I207" s="16">
        <v>0</v>
      </c>
      <c r="J207" s="16">
        <f t="shared" si="73"/>
        <v>0</v>
      </c>
    </row>
    <row r="208" spans="1:10" ht="30.75" customHeight="1" x14ac:dyDescent="0.25">
      <c r="A208" s="22"/>
      <c r="B208" s="30"/>
      <c r="C208" s="21"/>
      <c r="D208" s="15" t="s">
        <v>20</v>
      </c>
      <c r="E208" s="16">
        <v>0</v>
      </c>
      <c r="F208" s="16">
        <v>0</v>
      </c>
      <c r="G208" s="16">
        <v>0</v>
      </c>
      <c r="H208" s="16">
        <v>0</v>
      </c>
      <c r="I208" s="16">
        <v>0</v>
      </c>
      <c r="J208" s="16">
        <f t="shared" si="73"/>
        <v>0</v>
      </c>
    </row>
    <row r="209" spans="1:10" x14ac:dyDescent="0.25">
      <c r="A209" s="21" t="s">
        <v>44</v>
      </c>
      <c r="B209" s="22" t="s">
        <v>45</v>
      </c>
      <c r="C209" s="21" t="s">
        <v>64</v>
      </c>
      <c r="D209" s="15" t="s">
        <v>14</v>
      </c>
      <c r="E209" s="16">
        <f>SUM(E210:E213)</f>
        <v>22841.7</v>
      </c>
      <c r="F209" s="16">
        <f t="shared" ref="F209" si="86">SUM(F210:F213)</f>
        <v>24089</v>
      </c>
      <c r="G209" s="16">
        <f t="shared" ref="G209" si="87">SUM(G210:G213)</f>
        <v>21871.3</v>
      </c>
      <c r="H209" s="16">
        <f t="shared" ref="H209" si="88">SUM(H210:H213)</f>
        <v>21871.3</v>
      </c>
      <c r="I209" s="16">
        <f t="shared" ref="I209" si="89">SUM(I210:I213)</f>
        <v>27889.200000000001</v>
      </c>
      <c r="J209" s="16">
        <f t="shared" si="73"/>
        <v>118562.5</v>
      </c>
    </row>
    <row r="210" spans="1:10" ht="34.5" customHeight="1" x14ac:dyDescent="0.25">
      <c r="A210" s="21"/>
      <c r="B210" s="22"/>
      <c r="C210" s="21"/>
      <c r="D210" s="15" t="s">
        <v>17</v>
      </c>
      <c r="E210" s="16">
        <v>22841.7</v>
      </c>
      <c r="F210" s="16">
        <v>24089</v>
      </c>
      <c r="G210" s="16">
        <v>21871.3</v>
      </c>
      <c r="H210" s="16">
        <v>21871.3</v>
      </c>
      <c r="I210" s="16">
        <v>27889.200000000001</v>
      </c>
      <c r="J210" s="16">
        <f t="shared" si="73"/>
        <v>118562.5</v>
      </c>
    </row>
    <row r="211" spans="1:10" ht="35.25" customHeight="1" x14ac:dyDescent="0.25">
      <c r="A211" s="21"/>
      <c r="B211" s="22"/>
      <c r="C211" s="21"/>
      <c r="D211" s="15" t="s">
        <v>18</v>
      </c>
      <c r="E211" s="16">
        <v>0</v>
      </c>
      <c r="F211" s="16">
        <v>0</v>
      </c>
      <c r="G211" s="16">
        <v>0</v>
      </c>
      <c r="H211" s="16">
        <v>0</v>
      </c>
      <c r="I211" s="16">
        <v>0</v>
      </c>
      <c r="J211" s="16">
        <f t="shared" si="73"/>
        <v>0</v>
      </c>
    </row>
    <row r="212" spans="1:10" ht="33" customHeight="1" x14ac:dyDescent="0.25">
      <c r="A212" s="21"/>
      <c r="B212" s="22"/>
      <c r="C212" s="21"/>
      <c r="D212" s="15" t="s">
        <v>19</v>
      </c>
      <c r="E212" s="16">
        <v>0</v>
      </c>
      <c r="F212" s="16">
        <v>0</v>
      </c>
      <c r="G212" s="16">
        <v>0</v>
      </c>
      <c r="H212" s="16">
        <v>0</v>
      </c>
      <c r="I212" s="16">
        <v>0</v>
      </c>
      <c r="J212" s="16">
        <f t="shared" si="73"/>
        <v>0</v>
      </c>
    </row>
    <row r="213" spans="1:10" ht="26.25" customHeight="1" x14ac:dyDescent="0.25">
      <c r="A213" s="21"/>
      <c r="B213" s="22"/>
      <c r="C213" s="21"/>
      <c r="D213" s="15" t="s">
        <v>20</v>
      </c>
      <c r="E213" s="16">
        <v>0</v>
      </c>
      <c r="F213" s="16">
        <v>0</v>
      </c>
      <c r="G213" s="16">
        <v>0</v>
      </c>
      <c r="H213" s="16">
        <v>0</v>
      </c>
      <c r="I213" s="16">
        <v>0</v>
      </c>
      <c r="J213" s="16">
        <f t="shared" si="73"/>
        <v>0</v>
      </c>
    </row>
    <row r="214" spans="1:10" ht="30" customHeight="1" x14ac:dyDescent="0.25">
      <c r="A214" s="21" t="s">
        <v>46</v>
      </c>
      <c r="B214" s="22" t="s">
        <v>47</v>
      </c>
      <c r="C214" s="21" t="s">
        <v>64</v>
      </c>
      <c r="D214" s="15" t="s">
        <v>14</v>
      </c>
      <c r="E214" s="16">
        <f>SUM(E215:E218)</f>
        <v>23378.9</v>
      </c>
      <c r="F214" s="16">
        <f t="shared" ref="F214" si="90">SUM(F215:F218)</f>
        <v>21558.400000000001</v>
      </c>
      <c r="G214" s="16">
        <f t="shared" ref="G214" si="91">SUM(G215:G218)</f>
        <v>21011.4</v>
      </c>
      <c r="H214" s="16">
        <f t="shared" ref="H214" si="92">SUM(H215:H218)</f>
        <v>21011.4</v>
      </c>
      <c r="I214" s="16">
        <f t="shared" ref="I214" si="93">SUM(I215:I218)</f>
        <v>25871.200000000001</v>
      </c>
      <c r="J214" s="16">
        <f t="shared" si="73"/>
        <v>112831.3</v>
      </c>
    </row>
    <row r="215" spans="1:10" ht="29.25" customHeight="1" x14ac:dyDescent="0.25">
      <c r="A215" s="21"/>
      <c r="B215" s="22"/>
      <c r="C215" s="21"/>
      <c r="D215" s="15" t="s">
        <v>17</v>
      </c>
      <c r="E215" s="16">
        <v>23378.9</v>
      </c>
      <c r="F215" s="16">
        <v>21558.400000000001</v>
      </c>
      <c r="G215" s="16">
        <v>21011.4</v>
      </c>
      <c r="H215" s="16">
        <v>21011.4</v>
      </c>
      <c r="I215" s="16">
        <v>25871.200000000001</v>
      </c>
      <c r="J215" s="16">
        <f t="shared" si="73"/>
        <v>112831.3</v>
      </c>
    </row>
    <row r="216" spans="1:10" ht="35.25" customHeight="1" x14ac:dyDescent="0.25">
      <c r="A216" s="21"/>
      <c r="B216" s="22"/>
      <c r="C216" s="21"/>
      <c r="D216" s="15" t="s">
        <v>18</v>
      </c>
      <c r="E216" s="16">
        <v>0</v>
      </c>
      <c r="F216" s="16">
        <v>0</v>
      </c>
      <c r="G216" s="16">
        <v>0</v>
      </c>
      <c r="H216" s="16">
        <v>0</v>
      </c>
      <c r="I216" s="16">
        <v>0</v>
      </c>
      <c r="J216" s="16">
        <f t="shared" si="73"/>
        <v>0</v>
      </c>
    </row>
    <row r="217" spans="1:10" ht="34.5" customHeight="1" x14ac:dyDescent="0.25">
      <c r="A217" s="21"/>
      <c r="B217" s="22"/>
      <c r="C217" s="21"/>
      <c r="D217" s="15" t="s">
        <v>19</v>
      </c>
      <c r="E217" s="16">
        <v>0</v>
      </c>
      <c r="F217" s="16">
        <v>0</v>
      </c>
      <c r="G217" s="16">
        <v>0</v>
      </c>
      <c r="H217" s="16">
        <v>0</v>
      </c>
      <c r="I217" s="16">
        <v>0</v>
      </c>
      <c r="J217" s="16">
        <f t="shared" si="73"/>
        <v>0</v>
      </c>
    </row>
    <row r="218" spans="1:10" ht="25.5" customHeight="1" x14ac:dyDescent="0.25">
      <c r="A218" s="21"/>
      <c r="B218" s="22"/>
      <c r="C218" s="21"/>
      <c r="D218" s="15" t="s">
        <v>20</v>
      </c>
      <c r="E218" s="16">
        <v>0</v>
      </c>
      <c r="F218" s="16">
        <v>0</v>
      </c>
      <c r="G218" s="16">
        <v>0</v>
      </c>
      <c r="H218" s="16">
        <v>0</v>
      </c>
      <c r="I218" s="16">
        <v>0</v>
      </c>
      <c r="J218" s="16">
        <f t="shared" si="73"/>
        <v>0</v>
      </c>
    </row>
  </sheetData>
  <mergeCells count="75">
    <mergeCell ref="C12:C17"/>
    <mergeCell ref="C18:C22"/>
    <mergeCell ref="C43:C47"/>
    <mergeCell ref="B53:B67"/>
    <mergeCell ref="C23:C27"/>
    <mergeCell ref="C28:C32"/>
    <mergeCell ref="C33:C37"/>
    <mergeCell ref="C38:C42"/>
    <mergeCell ref="A53:A67"/>
    <mergeCell ref="A133:A168"/>
    <mergeCell ref="A7:J7"/>
    <mergeCell ref="C189:C193"/>
    <mergeCell ref="C123:C127"/>
    <mergeCell ref="C133:C137"/>
    <mergeCell ref="C138:C142"/>
    <mergeCell ref="C143:C147"/>
    <mergeCell ref="C148:C152"/>
    <mergeCell ref="C153:C157"/>
    <mergeCell ref="A103:A107"/>
    <mergeCell ref="B103:B107"/>
    <mergeCell ref="C103:C107"/>
    <mergeCell ref="C108:C112"/>
    <mergeCell ref="C48:C52"/>
    <mergeCell ref="B12:B52"/>
    <mergeCell ref="A209:A213"/>
    <mergeCell ref="B209:B213"/>
    <mergeCell ref="C209:C213"/>
    <mergeCell ref="A214:A218"/>
    <mergeCell ref="B214:B218"/>
    <mergeCell ref="C214:C218"/>
    <mergeCell ref="A199:A208"/>
    <mergeCell ref="B199:B208"/>
    <mergeCell ref="C199:C203"/>
    <mergeCell ref="C204:C208"/>
    <mergeCell ref="C158:C168"/>
    <mergeCell ref="C169:C173"/>
    <mergeCell ref="C174:C178"/>
    <mergeCell ref="C179:C183"/>
    <mergeCell ref="C184:C188"/>
    <mergeCell ref="C194:C198"/>
    <mergeCell ref="B169:B198"/>
    <mergeCell ref="B133:B168"/>
    <mergeCell ref="C83:C87"/>
    <mergeCell ref="C93:C97"/>
    <mergeCell ref="C88:C92"/>
    <mergeCell ref="B78:B92"/>
    <mergeCell ref="C128:C132"/>
    <mergeCell ref="B123:B132"/>
    <mergeCell ref="C118:C122"/>
    <mergeCell ref="B108:B122"/>
    <mergeCell ref="C98:C102"/>
    <mergeCell ref="B93:B102"/>
    <mergeCell ref="C113:C117"/>
    <mergeCell ref="A8:J8"/>
    <mergeCell ref="A10:A11"/>
    <mergeCell ref="B10:B11"/>
    <mergeCell ref="C10:C11"/>
    <mergeCell ref="D10:D11"/>
    <mergeCell ref="E10:J10"/>
    <mergeCell ref="A12:A52"/>
    <mergeCell ref="C53:C57"/>
    <mergeCell ref="C58:C62"/>
    <mergeCell ref="C63:C67"/>
    <mergeCell ref="A169:A198"/>
    <mergeCell ref="A93:A102"/>
    <mergeCell ref="A78:A92"/>
    <mergeCell ref="A68:A72"/>
    <mergeCell ref="B68:B72"/>
    <mergeCell ref="C68:C72"/>
    <mergeCell ref="A73:A77"/>
    <mergeCell ref="B73:B77"/>
    <mergeCell ref="C73:C77"/>
    <mergeCell ref="A123:A132"/>
    <mergeCell ref="A108:A122"/>
    <mergeCell ref="C78:C82"/>
  </mergeCells>
  <hyperlinks>
    <hyperlink ref="B53" location="P313" display="P313"/>
    <hyperlink ref="B78" location="P313" display="P313"/>
    <hyperlink ref="B108" location="P487" display="P487"/>
    <hyperlink ref="B133" location="P1622" display="P1622"/>
    <hyperlink ref="B199" location="P1622" display="P1622"/>
  </hyperlinks>
  <pageMargins left="0.31496062992125984" right="0.31496062992125984" top="0.35433070866141736" bottom="0.35433070866141736" header="0.31496062992125984" footer="0.31496062992125984"/>
  <pageSetup paperSize="9" scale="77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5"/>
  <sheetViews>
    <sheetView workbookViewId="0">
      <selection activeCell="C44" sqref="C44"/>
    </sheetView>
  </sheetViews>
  <sheetFormatPr defaultRowHeight="15" x14ac:dyDescent="0.25"/>
  <cols>
    <col min="2" max="2" width="44" style="8" customWidth="1"/>
    <col min="3" max="3" width="45.28515625" customWidth="1"/>
    <col min="4" max="4" width="11.140625" customWidth="1"/>
    <col min="5" max="5" width="12.85546875" customWidth="1"/>
    <col min="6" max="6" width="12.42578125" customWidth="1"/>
    <col min="7" max="8" width="12.140625" customWidth="1"/>
    <col min="9" max="9" width="13.7109375" customWidth="1"/>
  </cols>
  <sheetData>
    <row r="1" spans="1:9" x14ac:dyDescent="0.25">
      <c r="A1" s="6"/>
      <c r="G1" s="35" t="s">
        <v>50</v>
      </c>
      <c r="H1" s="35"/>
      <c r="I1" s="35"/>
    </row>
    <row r="2" spans="1:9" x14ac:dyDescent="0.25">
      <c r="A2" s="6"/>
      <c r="F2" s="36" t="s">
        <v>0</v>
      </c>
      <c r="G2" s="36"/>
      <c r="H2" s="36"/>
      <c r="I2" s="36"/>
    </row>
    <row r="3" spans="1:9" x14ac:dyDescent="0.25">
      <c r="A3" s="6"/>
      <c r="F3" s="36" t="s">
        <v>1</v>
      </c>
      <c r="G3" s="36"/>
      <c r="H3" s="36"/>
      <c r="I3" s="36"/>
    </row>
    <row r="4" spans="1:9" x14ac:dyDescent="0.25">
      <c r="A4" s="6"/>
      <c r="F4" s="36" t="s">
        <v>2</v>
      </c>
      <c r="G4" s="36"/>
      <c r="H4" s="36"/>
      <c r="I4" s="36"/>
    </row>
    <row r="5" spans="1:9" x14ac:dyDescent="0.25">
      <c r="A5" s="6"/>
      <c r="F5" s="4" t="s">
        <v>3</v>
      </c>
      <c r="G5" s="4"/>
      <c r="H5" s="4"/>
      <c r="I5" s="4"/>
    </row>
    <row r="6" spans="1:9" ht="16.5" x14ac:dyDescent="0.25">
      <c r="A6" s="7"/>
    </row>
    <row r="7" spans="1:9" ht="16.5" x14ac:dyDescent="0.25">
      <c r="A7" s="31" t="s">
        <v>51</v>
      </c>
      <c r="B7" s="31"/>
      <c r="C7" s="31"/>
      <c r="D7" s="31"/>
      <c r="E7" s="31"/>
      <c r="F7" s="31"/>
      <c r="G7" s="31"/>
      <c r="H7" s="31"/>
      <c r="I7" s="31"/>
    </row>
    <row r="8" spans="1:9" ht="16.5" x14ac:dyDescent="0.25">
      <c r="A8" s="31" t="s">
        <v>52</v>
      </c>
      <c r="B8" s="31"/>
      <c r="C8" s="31"/>
      <c r="D8" s="31"/>
      <c r="E8" s="31"/>
      <c r="F8" s="31"/>
      <c r="G8" s="31"/>
      <c r="H8" s="31"/>
      <c r="I8" s="31"/>
    </row>
    <row r="9" spans="1:9" ht="16.5" x14ac:dyDescent="0.25">
      <c r="A9" s="7"/>
    </row>
    <row r="10" spans="1:9" ht="50.25" customHeight="1" x14ac:dyDescent="0.25">
      <c r="A10" s="37" t="s">
        <v>4</v>
      </c>
      <c r="B10" s="37" t="s">
        <v>5</v>
      </c>
      <c r="C10" s="37" t="s">
        <v>6</v>
      </c>
      <c r="D10" s="37" t="s">
        <v>53</v>
      </c>
      <c r="E10" s="37"/>
      <c r="F10" s="37"/>
      <c r="G10" s="37"/>
      <c r="H10" s="37"/>
      <c r="I10" s="37"/>
    </row>
    <row r="11" spans="1:9" ht="27" customHeight="1" x14ac:dyDescent="0.25">
      <c r="A11" s="37"/>
      <c r="B11" s="37"/>
      <c r="C11" s="37"/>
      <c r="D11" s="2" t="s">
        <v>9</v>
      </c>
      <c r="E11" s="2" t="s">
        <v>10</v>
      </c>
      <c r="F11" s="2" t="s">
        <v>11</v>
      </c>
      <c r="G11" s="2" t="s">
        <v>12</v>
      </c>
      <c r="H11" s="2" t="s">
        <v>13</v>
      </c>
      <c r="I11" s="2" t="s">
        <v>14</v>
      </c>
    </row>
    <row r="12" spans="1:9" ht="28.5" customHeight="1" x14ac:dyDescent="0.25">
      <c r="A12" s="32">
        <v>1</v>
      </c>
      <c r="B12" s="32" t="s">
        <v>54</v>
      </c>
      <c r="C12" s="3" t="s">
        <v>16</v>
      </c>
      <c r="D12" s="5">
        <f>SUM(D13:D17)</f>
        <v>158434.09999999998</v>
      </c>
      <c r="E12" s="5">
        <f t="shared" ref="E12:H12" si="0">SUM(E13:E17)</f>
        <v>150950.19999999998</v>
      </c>
      <c r="F12" s="5">
        <f t="shared" si="0"/>
        <v>150950.19999999998</v>
      </c>
      <c r="G12" s="5">
        <f t="shared" si="0"/>
        <v>150950.19999999998</v>
      </c>
      <c r="H12" s="5">
        <f t="shared" si="0"/>
        <v>150950.19999999998</v>
      </c>
      <c r="I12" s="5">
        <f>SUM(D12:H12)</f>
        <v>762234.89999999979</v>
      </c>
    </row>
    <row r="13" spans="1:9" ht="36.75" customHeight="1" x14ac:dyDescent="0.25">
      <c r="A13" s="33"/>
      <c r="B13" s="33"/>
      <c r="C13" s="3" t="s">
        <v>64</v>
      </c>
      <c r="D13" s="5">
        <f>D19+D23+D27+D30+D41</f>
        <v>152002.69999999998</v>
      </c>
      <c r="E13" s="5">
        <f t="shared" ref="E13:H13" si="1">E19+E23+E27+E30+E41</f>
        <v>150950.19999999998</v>
      </c>
      <c r="F13" s="5">
        <f t="shared" si="1"/>
        <v>150950.19999999998</v>
      </c>
      <c r="G13" s="5">
        <f t="shared" si="1"/>
        <v>150950.19999999998</v>
      </c>
      <c r="H13" s="5">
        <f t="shared" si="1"/>
        <v>150950.19999999998</v>
      </c>
      <c r="I13" s="5">
        <f t="shared" ref="I13:I43" si="2">SUM(D13:H13)</f>
        <v>755803.49999999988</v>
      </c>
    </row>
    <row r="14" spans="1:9" ht="30" customHeight="1" x14ac:dyDescent="0.25">
      <c r="A14" s="33"/>
      <c r="B14" s="33"/>
      <c r="C14" s="3" t="s">
        <v>21</v>
      </c>
      <c r="D14" s="5">
        <f>D21</f>
        <v>0</v>
      </c>
      <c r="E14" s="5">
        <f t="shared" ref="E14:H14" si="3">E21</f>
        <v>0</v>
      </c>
      <c r="F14" s="5">
        <f t="shared" si="3"/>
        <v>0</v>
      </c>
      <c r="G14" s="5">
        <f t="shared" si="3"/>
        <v>0</v>
      </c>
      <c r="H14" s="5">
        <f t="shared" si="3"/>
        <v>0</v>
      </c>
      <c r="I14" s="5">
        <f t="shared" si="2"/>
        <v>0</v>
      </c>
    </row>
    <row r="15" spans="1:9" ht="42.75" customHeight="1" x14ac:dyDescent="0.25">
      <c r="A15" s="33"/>
      <c r="B15" s="33"/>
      <c r="C15" s="3" t="s">
        <v>61</v>
      </c>
      <c r="D15" s="5">
        <f>D32</f>
        <v>5865.4</v>
      </c>
      <c r="E15" s="5">
        <f t="shared" ref="E15:H15" si="4">E32</f>
        <v>0</v>
      </c>
      <c r="F15" s="5">
        <f t="shared" si="4"/>
        <v>0</v>
      </c>
      <c r="G15" s="5">
        <f t="shared" si="4"/>
        <v>0</v>
      </c>
      <c r="H15" s="5">
        <f t="shared" si="4"/>
        <v>0</v>
      </c>
      <c r="I15" s="5">
        <f t="shared" si="2"/>
        <v>5865.4</v>
      </c>
    </row>
    <row r="16" spans="1:9" ht="48.75" customHeight="1" x14ac:dyDescent="0.25">
      <c r="A16" s="33"/>
      <c r="B16" s="33"/>
      <c r="C16" s="3" t="s">
        <v>62</v>
      </c>
      <c r="D16" s="5">
        <f>D33</f>
        <v>566</v>
      </c>
      <c r="E16" s="5">
        <f t="shared" ref="E16:H16" si="5">E33</f>
        <v>0</v>
      </c>
      <c r="F16" s="5">
        <f t="shared" si="5"/>
        <v>0</v>
      </c>
      <c r="G16" s="5">
        <f t="shared" si="5"/>
        <v>0</v>
      </c>
      <c r="H16" s="5">
        <f t="shared" si="5"/>
        <v>0</v>
      </c>
      <c r="I16" s="5">
        <f t="shared" si="2"/>
        <v>566</v>
      </c>
    </row>
    <row r="17" spans="1:9" ht="44.25" customHeight="1" x14ac:dyDescent="0.25">
      <c r="A17" s="34"/>
      <c r="B17" s="34"/>
      <c r="C17" s="3" t="s">
        <v>63</v>
      </c>
      <c r="D17" s="5">
        <f>D39</f>
        <v>0</v>
      </c>
      <c r="E17" s="5">
        <f t="shared" ref="E17:H17" si="6">E39</f>
        <v>0</v>
      </c>
      <c r="F17" s="5">
        <f t="shared" si="6"/>
        <v>0</v>
      </c>
      <c r="G17" s="5">
        <f t="shared" si="6"/>
        <v>0</v>
      </c>
      <c r="H17" s="5">
        <f t="shared" si="6"/>
        <v>0</v>
      </c>
      <c r="I17" s="5">
        <f t="shared" si="2"/>
        <v>0</v>
      </c>
    </row>
    <row r="18" spans="1:9" ht="33" customHeight="1" x14ac:dyDescent="0.25">
      <c r="A18" s="37" t="s">
        <v>22</v>
      </c>
      <c r="B18" s="38" t="s">
        <v>23</v>
      </c>
      <c r="C18" s="3" t="s">
        <v>16</v>
      </c>
      <c r="D18" s="5">
        <f>D19</f>
        <v>15524.4</v>
      </c>
      <c r="E18" s="5">
        <f t="shared" ref="E18:H18" si="7">E19</f>
        <v>15524.4</v>
      </c>
      <c r="F18" s="5">
        <f t="shared" si="7"/>
        <v>15524.4</v>
      </c>
      <c r="G18" s="5">
        <f t="shared" si="7"/>
        <v>15524.4</v>
      </c>
      <c r="H18" s="5">
        <f t="shared" si="7"/>
        <v>15524.4</v>
      </c>
      <c r="I18" s="5">
        <f t="shared" si="2"/>
        <v>77622</v>
      </c>
    </row>
    <row r="19" spans="1:9" ht="39.75" customHeight="1" x14ac:dyDescent="0.25">
      <c r="A19" s="37"/>
      <c r="B19" s="38"/>
      <c r="C19" s="3" t="s">
        <v>64</v>
      </c>
      <c r="D19" s="5">
        <f>D20</f>
        <v>15524.4</v>
      </c>
      <c r="E19" s="5">
        <f t="shared" ref="E19:H19" si="8">E20</f>
        <v>15524.4</v>
      </c>
      <c r="F19" s="5">
        <f t="shared" si="8"/>
        <v>15524.4</v>
      </c>
      <c r="G19" s="5">
        <f t="shared" si="8"/>
        <v>15524.4</v>
      </c>
      <c r="H19" s="5">
        <f t="shared" si="8"/>
        <v>15524.4</v>
      </c>
      <c r="I19" s="5">
        <f t="shared" si="2"/>
        <v>77622</v>
      </c>
    </row>
    <row r="20" spans="1:9" ht="49.5" customHeight="1" x14ac:dyDescent="0.25">
      <c r="A20" s="2" t="s">
        <v>24</v>
      </c>
      <c r="B20" s="2" t="s">
        <v>25</v>
      </c>
      <c r="C20" s="3" t="s">
        <v>64</v>
      </c>
      <c r="D20" s="5">
        <v>15524.4</v>
      </c>
      <c r="E20" s="5">
        <v>15524.4</v>
      </c>
      <c r="F20" s="5">
        <v>15524.4</v>
      </c>
      <c r="G20" s="5">
        <v>15524.4</v>
      </c>
      <c r="H20" s="5">
        <v>15524.4</v>
      </c>
      <c r="I20" s="5">
        <f t="shared" si="2"/>
        <v>77622</v>
      </c>
    </row>
    <row r="21" spans="1:9" ht="87" customHeight="1" x14ac:dyDescent="0.25">
      <c r="A21" s="2" t="s">
        <v>26</v>
      </c>
      <c r="B21" s="2" t="s">
        <v>27</v>
      </c>
      <c r="C21" s="3" t="s">
        <v>21</v>
      </c>
      <c r="D21" s="5">
        <v>0</v>
      </c>
      <c r="E21" s="5">
        <v>0</v>
      </c>
      <c r="F21" s="5">
        <v>0</v>
      </c>
      <c r="G21" s="5">
        <v>0</v>
      </c>
      <c r="H21" s="5">
        <v>0</v>
      </c>
      <c r="I21" s="5">
        <f t="shared" si="2"/>
        <v>0</v>
      </c>
    </row>
    <row r="22" spans="1:9" ht="39.75" customHeight="1" x14ac:dyDescent="0.25">
      <c r="A22" s="37" t="s">
        <v>28</v>
      </c>
      <c r="B22" s="38" t="s">
        <v>29</v>
      </c>
      <c r="C22" s="3" t="s">
        <v>16</v>
      </c>
      <c r="D22" s="5">
        <f>D23</f>
        <v>6380.7</v>
      </c>
      <c r="E22" s="5">
        <f t="shared" ref="E22:H22" si="9">E23</f>
        <v>6380.7</v>
      </c>
      <c r="F22" s="5">
        <f t="shared" si="9"/>
        <v>6380.7</v>
      </c>
      <c r="G22" s="5">
        <f t="shared" si="9"/>
        <v>6380.7</v>
      </c>
      <c r="H22" s="5">
        <f t="shared" si="9"/>
        <v>6380.7</v>
      </c>
      <c r="I22" s="5">
        <f t="shared" si="2"/>
        <v>31903.5</v>
      </c>
    </row>
    <row r="23" spans="1:9" ht="40.5" customHeight="1" x14ac:dyDescent="0.25">
      <c r="A23" s="37"/>
      <c r="B23" s="38"/>
      <c r="C23" s="3" t="s">
        <v>64</v>
      </c>
      <c r="D23" s="5">
        <f>D24</f>
        <v>6380.7</v>
      </c>
      <c r="E23" s="5">
        <f t="shared" ref="E23:H23" si="10">E24</f>
        <v>6380.7</v>
      </c>
      <c r="F23" s="5">
        <f t="shared" si="10"/>
        <v>6380.7</v>
      </c>
      <c r="G23" s="5">
        <f t="shared" si="10"/>
        <v>6380.7</v>
      </c>
      <c r="H23" s="5">
        <f t="shared" si="10"/>
        <v>6380.7</v>
      </c>
      <c r="I23" s="5">
        <f t="shared" si="2"/>
        <v>31903.5</v>
      </c>
    </row>
    <row r="24" spans="1:9" ht="58.5" customHeight="1" x14ac:dyDescent="0.25">
      <c r="A24" s="2" t="s">
        <v>30</v>
      </c>
      <c r="B24" s="2" t="s">
        <v>31</v>
      </c>
      <c r="C24" s="3" t="s">
        <v>64</v>
      </c>
      <c r="D24" s="5">
        <v>6380.7</v>
      </c>
      <c r="E24" s="5">
        <v>6380.7</v>
      </c>
      <c r="F24" s="5">
        <v>6380.7</v>
      </c>
      <c r="G24" s="5">
        <v>6380.7</v>
      </c>
      <c r="H24" s="5">
        <v>6380.7</v>
      </c>
      <c r="I24" s="5">
        <f t="shared" si="2"/>
        <v>31903.5</v>
      </c>
    </row>
    <row r="25" spans="1:9" ht="42" customHeight="1" x14ac:dyDescent="0.25">
      <c r="A25" s="2" t="s">
        <v>32</v>
      </c>
      <c r="B25" s="2" t="s">
        <v>55</v>
      </c>
      <c r="C25" s="3" t="s">
        <v>64</v>
      </c>
      <c r="D25" s="5">
        <v>0</v>
      </c>
      <c r="E25" s="5">
        <v>0</v>
      </c>
      <c r="F25" s="5">
        <v>0</v>
      </c>
      <c r="G25" s="5">
        <v>0</v>
      </c>
      <c r="H25" s="5">
        <v>0</v>
      </c>
      <c r="I25" s="5">
        <f t="shared" si="2"/>
        <v>0</v>
      </c>
    </row>
    <row r="26" spans="1:9" ht="16.5" x14ac:dyDescent="0.25">
      <c r="A26" s="37" t="s">
        <v>34</v>
      </c>
      <c r="B26" s="38" t="s">
        <v>35</v>
      </c>
      <c r="C26" s="3" t="s">
        <v>16</v>
      </c>
      <c r="D26" s="5">
        <f>D27</f>
        <v>53070.2</v>
      </c>
      <c r="E26" s="5">
        <f t="shared" ref="E26:H26" si="11">E27</f>
        <v>52017.7</v>
      </c>
      <c r="F26" s="5">
        <f t="shared" si="11"/>
        <v>52017.7</v>
      </c>
      <c r="G26" s="5">
        <f t="shared" si="11"/>
        <v>52017.7</v>
      </c>
      <c r="H26" s="5">
        <f t="shared" si="11"/>
        <v>52017.7</v>
      </c>
      <c r="I26" s="5">
        <f t="shared" si="2"/>
        <v>261141</v>
      </c>
    </row>
    <row r="27" spans="1:9" ht="44.25" customHeight="1" x14ac:dyDescent="0.25">
      <c r="A27" s="37"/>
      <c r="B27" s="38"/>
      <c r="C27" s="3" t="s">
        <v>64</v>
      </c>
      <c r="D27" s="5">
        <f>D28</f>
        <v>53070.2</v>
      </c>
      <c r="E27" s="5">
        <f t="shared" ref="E27:H27" si="12">E28</f>
        <v>52017.7</v>
      </c>
      <c r="F27" s="5">
        <f t="shared" si="12"/>
        <v>52017.7</v>
      </c>
      <c r="G27" s="5">
        <f t="shared" si="12"/>
        <v>52017.7</v>
      </c>
      <c r="H27" s="5">
        <f t="shared" si="12"/>
        <v>52017.7</v>
      </c>
      <c r="I27" s="5">
        <f t="shared" si="2"/>
        <v>261141</v>
      </c>
    </row>
    <row r="28" spans="1:9" ht="73.5" customHeight="1" x14ac:dyDescent="0.25">
      <c r="A28" s="2" t="s">
        <v>36</v>
      </c>
      <c r="B28" s="2" t="s">
        <v>56</v>
      </c>
      <c r="C28" s="3" t="s">
        <v>64</v>
      </c>
      <c r="D28" s="5">
        <v>53070.2</v>
      </c>
      <c r="E28" s="5">
        <v>52017.7</v>
      </c>
      <c r="F28" s="5">
        <v>52017.7</v>
      </c>
      <c r="G28" s="5">
        <v>52017.7</v>
      </c>
      <c r="H28" s="5">
        <v>52017.7</v>
      </c>
      <c r="I28" s="5">
        <f t="shared" si="2"/>
        <v>261141</v>
      </c>
    </row>
    <row r="29" spans="1:9" ht="34.5" customHeight="1" x14ac:dyDescent="0.25">
      <c r="A29" s="37" t="s">
        <v>38</v>
      </c>
      <c r="B29" s="37" t="s">
        <v>39</v>
      </c>
      <c r="C29" s="3" t="s">
        <v>16</v>
      </c>
      <c r="D29" s="5">
        <f>SUM(D30:D34)</f>
        <v>43748.700000000004</v>
      </c>
      <c r="E29" s="5">
        <f t="shared" ref="E29:H29" si="13">SUM(E30:E34)</f>
        <v>37317.300000000003</v>
      </c>
      <c r="F29" s="5">
        <f t="shared" si="13"/>
        <v>37317.300000000003</v>
      </c>
      <c r="G29" s="5">
        <f t="shared" si="13"/>
        <v>37317.300000000003</v>
      </c>
      <c r="H29" s="5">
        <f t="shared" si="13"/>
        <v>37317.300000000003</v>
      </c>
      <c r="I29" s="5">
        <f t="shared" si="2"/>
        <v>193017.90000000002</v>
      </c>
    </row>
    <row r="30" spans="1:9" ht="43.5" customHeight="1" x14ac:dyDescent="0.25">
      <c r="A30" s="37"/>
      <c r="B30" s="37"/>
      <c r="C30" s="3" t="s">
        <v>64</v>
      </c>
      <c r="D30" s="5">
        <f>D35</f>
        <v>37317.300000000003</v>
      </c>
      <c r="E30" s="5">
        <f t="shared" ref="E30:H30" si="14">E35</f>
        <v>37317.300000000003</v>
      </c>
      <c r="F30" s="5">
        <f t="shared" si="14"/>
        <v>37317.300000000003</v>
      </c>
      <c r="G30" s="5">
        <f t="shared" si="14"/>
        <v>37317.300000000003</v>
      </c>
      <c r="H30" s="5">
        <f t="shared" si="14"/>
        <v>37317.300000000003</v>
      </c>
      <c r="I30" s="5">
        <f t="shared" si="2"/>
        <v>186586.5</v>
      </c>
    </row>
    <row r="31" spans="1:9" ht="33.75" customHeight="1" x14ac:dyDescent="0.25">
      <c r="A31" s="37"/>
      <c r="B31" s="37"/>
      <c r="C31" s="3" t="s">
        <v>21</v>
      </c>
      <c r="D31" s="5">
        <f>D36</f>
        <v>0</v>
      </c>
      <c r="E31" s="5">
        <f t="shared" ref="E31:H31" si="15">E36</f>
        <v>0</v>
      </c>
      <c r="F31" s="5">
        <f t="shared" si="15"/>
        <v>0</v>
      </c>
      <c r="G31" s="5">
        <f t="shared" si="15"/>
        <v>0</v>
      </c>
      <c r="H31" s="5">
        <f t="shared" si="15"/>
        <v>0</v>
      </c>
      <c r="I31" s="5">
        <f t="shared" si="2"/>
        <v>0</v>
      </c>
    </row>
    <row r="32" spans="1:9" ht="51.75" customHeight="1" x14ac:dyDescent="0.25">
      <c r="A32" s="37"/>
      <c r="B32" s="37"/>
      <c r="C32" s="3" t="s">
        <v>61</v>
      </c>
      <c r="D32" s="5">
        <f>D37</f>
        <v>5865.4</v>
      </c>
      <c r="E32" s="5">
        <f t="shared" ref="E32:H32" si="16">E37</f>
        <v>0</v>
      </c>
      <c r="F32" s="5">
        <f t="shared" si="16"/>
        <v>0</v>
      </c>
      <c r="G32" s="5">
        <f t="shared" si="16"/>
        <v>0</v>
      </c>
      <c r="H32" s="5">
        <f t="shared" si="16"/>
        <v>0</v>
      </c>
      <c r="I32" s="5">
        <f t="shared" si="2"/>
        <v>5865.4</v>
      </c>
    </row>
    <row r="33" spans="1:9" ht="49.5" customHeight="1" x14ac:dyDescent="0.25">
      <c r="A33" s="37"/>
      <c r="B33" s="37"/>
      <c r="C33" s="3" t="s">
        <v>62</v>
      </c>
      <c r="D33" s="5">
        <f>D38</f>
        <v>566</v>
      </c>
      <c r="E33" s="5">
        <f t="shared" ref="E33:H33" si="17">E38</f>
        <v>0</v>
      </c>
      <c r="F33" s="5">
        <f t="shared" si="17"/>
        <v>0</v>
      </c>
      <c r="G33" s="5">
        <f t="shared" si="17"/>
        <v>0</v>
      </c>
      <c r="H33" s="5">
        <f t="shared" si="17"/>
        <v>0</v>
      </c>
      <c r="I33" s="5">
        <f t="shared" si="2"/>
        <v>566</v>
      </c>
    </row>
    <row r="34" spans="1:9" ht="43.5" customHeight="1" x14ac:dyDescent="0.25">
      <c r="A34" s="37"/>
      <c r="B34" s="37"/>
      <c r="C34" s="3" t="s">
        <v>63</v>
      </c>
      <c r="D34" s="5">
        <f>D39</f>
        <v>0</v>
      </c>
      <c r="E34" s="5">
        <f t="shared" ref="E34:H34" si="18">E39</f>
        <v>0</v>
      </c>
      <c r="F34" s="5">
        <f t="shared" si="18"/>
        <v>0</v>
      </c>
      <c r="G34" s="5">
        <f t="shared" si="18"/>
        <v>0</v>
      </c>
      <c r="H34" s="5">
        <f t="shared" si="18"/>
        <v>0</v>
      </c>
      <c r="I34" s="5">
        <f t="shared" si="2"/>
        <v>0</v>
      </c>
    </row>
    <row r="35" spans="1:9" ht="42" customHeight="1" x14ac:dyDescent="0.25">
      <c r="A35" s="37" t="s">
        <v>40</v>
      </c>
      <c r="B35" s="37" t="s">
        <v>57</v>
      </c>
      <c r="C35" s="3" t="s">
        <v>64</v>
      </c>
      <c r="D35" s="5">
        <v>37317.300000000003</v>
      </c>
      <c r="E35" s="5">
        <v>37317.300000000003</v>
      </c>
      <c r="F35" s="5">
        <v>37317.300000000003</v>
      </c>
      <c r="G35" s="5">
        <v>37317.300000000003</v>
      </c>
      <c r="H35" s="5">
        <v>37317.300000000003</v>
      </c>
      <c r="I35" s="5">
        <f t="shared" si="2"/>
        <v>186586.5</v>
      </c>
    </row>
    <row r="36" spans="1:9" ht="40.5" customHeight="1" x14ac:dyDescent="0.25">
      <c r="A36" s="37"/>
      <c r="B36" s="37"/>
      <c r="C36" s="3" t="s">
        <v>21</v>
      </c>
      <c r="D36" s="5">
        <v>0</v>
      </c>
      <c r="E36" s="5">
        <v>0</v>
      </c>
      <c r="F36" s="5">
        <v>0</v>
      </c>
      <c r="G36" s="5">
        <v>0</v>
      </c>
      <c r="H36" s="5">
        <v>0</v>
      </c>
      <c r="I36" s="5">
        <f t="shared" si="2"/>
        <v>0</v>
      </c>
    </row>
    <row r="37" spans="1:9" ht="56.25" customHeight="1" x14ac:dyDescent="0.25">
      <c r="A37" s="37"/>
      <c r="B37" s="37"/>
      <c r="C37" s="3" t="s">
        <v>61</v>
      </c>
      <c r="D37" s="5">
        <v>5865.4</v>
      </c>
      <c r="E37" s="5">
        <v>0</v>
      </c>
      <c r="F37" s="5">
        <v>0</v>
      </c>
      <c r="G37" s="5">
        <v>0</v>
      </c>
      <c r="H37" s="5">
        <v>0</v>
      </c>
      <c r="I37" s="5">
        <f t="shared" si="2"/>
        <v>5865.4</v>
      </c>
    </row>
    <row r="38" spans="1:9" ht="47.25" customHeight="1" x14ac:dyDescent="0.25">
      <c r="A38" s="37"/>
      <c r="B38" s="37"/>
      <c r="C38" s="3" t="s">
        <v>62</v>
      </c>
      <c r="D38" s="5">
        <v>566</v>
      </c>
      <c r="E38" s="5">
        <v>0</v>
      </c>
      <c r="F38" s="5">
        <v>0</v>
      </c>
      <c r="G38" s="5">
        <v>0</v>
      </c>
      <c r="H38" s="5">
        <v>0</v>
      </c>
      <c r="I38" s="5">
        <f t="shared" si="2"/>
        <v>566</v>
      </c>
    </row>
    <row r="39" spans="1:9" ht="39.75" customHeight="1" x14ac:dyDescent="0.25">
      <c r="A39" s="37"/>
      <c r="B39" s="37"/>
      <c r="C39" s="3" t="s">
        <v>63</v>
      </c>
      <c r="D39" s="5">
        <v>0</v>
      </c>
      <c r="E39" s="5">
        <v>0</v>
      </c>
      <c r="F39" s="5">
        <v>0</v>
      </c>
      <c r="G39" s="5">
        <v>0</v>
      </c>
      <c r="H39" s="5">
        <v>0</v>
      </c>
      <c r="I39" s="5">
        <f t="shared" si="2"/>
        <v>0</v>
      </c>
    </row>
    <row r="40" spans="1:9" ht="34.5" customHeight="1" x14ac:dyDescent="0.25">
      <c r="A40" s="37" t="s">
        <v>42</v>
      </c>
      <c r="B40" s="37" t="s">
        <v>58</v>
      </c>
      <c r="C40" s="3" t="s">
        <v>16</v>
      </c>
      <c r="D40" s="5">
        <f>D41</f>
        <v>39710.1</v>
      </c>
      <c r="E40" s="5">
        <f t="shared" ref="E40:H40" si="19">E41</f>
        <v>39710.1</v>
      </c>
      <c r="F40" s="5">
        <f t="shared" si="19"/>
        <v>39710.1</v>
      </c>
      <c r="G40" s="5">
        <f t="shared" si="19"/>
        <v>39710.1</v>
      </c>
      <c r="H40" s="5">
        <f t="shared" si="19"/>
        <v>39710.1</v>
      </c>
      <c r="I40" s="5">
        <f t="shared" si="2"/>
        <v>198550.5</v>
      </c>
    </row>
    <row r="41" spans="1:9" ht="33" x14ac:dyDescent="0.25">
      <c r="A41" s="37"/>
      <c r="B41" s="37"/>
      <c r="C41" s="3" t="s">
        <v>64</v>
      </c>
      <c r="D41" s="5">
        <f>D42+D43</f>
        <v>39710.1</v>
      </c>
      <c r="E41" s="5">
        <f t="shared" ref="E41:H41" si="20">E42+E43</f>
        <v>39710.1</v>
      </c>
      <c r="F41" s="5">
        <f t="shared" si="20"/>
        <v>39710.1</v>
      </c>
      <c r="G41" s="5">
        <f t="shared" si="20"/>
        <v>39710.1</v>
      </c>
      <c r="H41" s="5">
        <f t="shared" si="20"/>
        <v>39710.1</v>
      </c>
      <c r="I41" s="5">
        <f t="shared" si="2"/>
        <v>198550.5</v>
      </c>
    </row>
    <row r="42" spans="1:9" ht="66" customHeight="1" x14ac:dyDescent="0.25">
      <c r="A42" s="2" t="s">
        <v>44</v>
      </c>
      <c r="B42" s="2" t="s">
        <v>59</v>
      </c>
      <c r="C42" s="3" t="s">
        <v>64</v>
      </c>
      <c r="D42" s="5">
        <v>20413.599999999999</v>
      </c>
      <c r="E42" s="5">
        <v>20413.599999999999</v>
      </c>
      <c r="F42" s="5">
        <v>20413.599999999999</v>
      </c>
      <c r="G42" s="5">
        <v>20413.599999999999</v>
      </c>
      <c r="H42" s="5">
        <v>20413.599999999999</v>
      </c>
      <c r="I42" s="5">
        <f t="shared" si="2"/>
        <v>102068</v>
      </c>
    </row>
    <row r="43" spans="1:9" ht="99.75" customHeight="1" x14ac:dyDescent="0.25">
      <c r="A43" s="2" t="s">
        <v>46</v>
      </c>
      <c r="B43" s="2" t="s">
        <v>60</v>
      </c>
      <c r="C43" s="3" t="s">
        <v>64</v>
      </c>
      <c r="D43" s="5">
        <v>19296.5</v>
      </c>
      <c r="E43" s="5">
        <v>19296.5</v>
      </c>
      <c r="F43" s="5">
        <v>19296.5</v>
      </c>
      <c r="G43" s="5">
        <v>19296.5</v>
      </c>
      <c r="H43" s="5">
        <v>19296.5</v>
      </c>
      <c r="I43" s="5">
        <f t="shared" si="2"/>
        <v>96482.5</v>
      </c>
    </row>
    <row r="44" spans="1:9" x14ac:dyDescent="0.25">
      <c r="A44" s="1"/>
    </row>
    <row r="45" spans="1:9" x14ac:dyDescent="0.25">
      <c r="A45" s="1"/>
    </row>
  </sheetData>
  <mergeCells count="24">
    <mergeCell ref="A18:A19"/>
    <mergeCell ref="B18:B19"/>
    <mergeCell ref="A22:A23"/>
    <mergeCell ref="B22:B23"/>
    <mergeCell ref="A26:A27"/>
    <mergeCell ref="B26:B27"/>
    <mergeCell ref="A29:A34"/>
    <mergeCell ref="B29:B34"/>
    <mergeCell ref="A35:A39"/>
    <mergeCell ref="B35:B39"/>
    <mergeCell ref="A40:A41"/>
    <mergeCell ref="B40:B41"/>
    <mergeCell ref="A7:I7"/>
    <mergeCell ref="A8:I8"/>
    <mergeCell ref="B12:B17"/>
    <mergeCell ref="A12:A17"/>
    <mergeCell ref="G1:I1"/>
    <mergeCell ref="F2:I2"/>
    <mergeCell ref="F3:I3"/>
    <mergeCell ref="F4:I4"/>
    <mergeCell ref="A10:A11"/>
    <mergeCell ref="B10:B11"/>
    <mergeCell ref="C10:C11"/>
    <mergeCell ref="D10:I10"/>
  </mergeCells>
  <hyperlinks>
    <hyperlink ref="B18" location="P313" display="P313"/>
    <hyperlink ref="B22" location="P487" display="P487"/>
    <hyperlink ref="B26" location="P1622" display="P1622"/>
  </hyperlinks>
  <pageMargins left="0.70866141732283472" right="0.70866141732283472" top="0.35433070866141736" bottom="0.35433070866141736" header="0.31496062992125984" footer="0.31496062992125984"/>
  <pageSetup paperSize="9" scale="6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Лист1</vt:lpstr>
      <vt:lpstr>Лист2</vt:lpstr>
      <vt:lpstr>Лист3</vt:lpstr>
      <vt:lpstr>Лист1!Заголовки_для_печати</vt:lpstr>
      <vt:lpstr>Лист2!Заголовки_для_печати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fin_dn</dc:creator>
  <cp:lastModifiedBy>Пользователь</cp:lastModifiedBy>
  <cp:lastPrinted>2024-12-11T10:25:40Z</cp:lastPrinted>
  <dcterms:created xsi:type="dcterms:W3CDTF">2023-03-15T13:55:37Z</dcterms:created>
  <dcterms:modified xsi:type="dcterms:W3CDTF">2024-12-11T10:27:45Z</dcterms:modified>
</cp:coreProperties>
</file>